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<sst xmlns="http://schemas.openxmlformats.org/spreadsheetml/2006/main" count="28" uniqueCount="15">
  <si>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length</t>
  </si>
  <si>
    <t>r1</t>
  </si>
  <si>
    <t>r2</t>
  </si>
  <si>
    <t>area</t>
  </si>
  <si>
    <r>
      <t>in</t>
    </r>
    <r>
      <rPr>
        <vertAlign val="superscript"/>
        <sz val="10"/>
        <rFont val="Arial"/>
        <family val="2"/>
      </rPr>
      <t>2</t>
    </r>
  </si>
  <si>
    <t>in</t>
  </si>
  <si>
    <t>circum</t>
  </si>
  <si>
    <r>
      <t>ft</t>
    </r>
    <r>
      <rPr>
        <vertAlign val="superscript"/>
        <sz val="10"/>
        <rFont val="Arial"/>
        <family val="2"/>
      </rPr>
      <t>2</t>
    </r>
  </si>
  <si>
    <t>dimensions</t>
  </si>
  <si>
    <t>ID</t>
  </si>
  <si>
    <t>OD</t>
  </si>
  <si>
    <t>wall thickness</t>
  </si>
  <si>
    <t>OR</t>
  </si>
  <si>
    <t>IR</t>
  </si>
  <si>
    <t>fastener length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</si>
</sst>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3" fontId="0" fillId="0" borderId="0" xfId="15" applyNumberFormat="1" applyAlignment="1">
      <alignment/>
    </xf>
    <xf numFmtId="43" fontId="0" fillId="2" borderId="1" xfId="15" applyNumberFormat="1" applyFill="1" applyBorder="1" applyAlignment="1">
      <alignment/>
    </xf>
    <xf numFmtId="43" fontId="0" fillId="2" borderId="2" xfId="15" applyNumberFormat="1" applyFill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9</xdr:row>
      <xdr:rowOff>85725</xdr:rowOff>
    </xdr:from>
    <xdr:ext cx="1466850" cy="1466850"/>
    <xdr:sp>
      <xdr:nvSpPr>
        <xdr:cNvPr id="1" name="Oval 2"/>
        <xdr:cNvSpPr>
          <a:spLocks/>
        </xdr:cNvSpPr>
      </xdr:nvSpPr>
      <xdr:spPr>
        <a:xfrm>
          <a:off x="2533650" y="1543050"/>
          <a:ext cx="1466850" cy="14668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809625</xdr:colOff>
      <xdr:row>9</xdr:row>
      <xdr:rowOff>133350</xdr:rowOff>
    </xdr:from>
    <xdr:ext cx="238125" cy="238125"/>
    <xdr:sp>
      <xdr:nvSpPr>
        <xdr:cNvPr id="2" name="Oval 4"/>
        <xdr:cNvSpPr>
          <a:spLocks/>
        </xdr:cNvSpPr>
      </xdr:nvSpPr>
      <xdr:spPr>
        <a:xfrm>
          <a:off x="2371725" y="1590675"/>
          <a:ext cx="238125" cy="23812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266700</xdr:colOff>
      <xdr:row>11</xdr:row>
      <xdr:rowOff>104775</xdr:rowOff>
    </xdr:from>
    <xdr:to>
      <xdr:col>5</xdr:col>
      <xdr:colOff>352425</xdr:colOff>
      <xdr:row>12</xdr:row>
      <xdr:rowOff>38100</xdr:rowOff>
    </xdr:to>
    <xdr:sp>
      <xdr:nvSpPr>
        <xdr:cNvPr id="3" name="Line 5"/>
        <xdr:cNvSpPr>
          <a:spLocks/>
        </xdr:cNvSpPr>
      </xdr:nvSpPr>
      <xdr:spPr>
        <a:xfrm flipH="1" flipV="1">
          <a:off x="2714625" y="18859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R18"/>
  <sheetViews>
    <sheetView workbookViewId="0" topLeftCell="A1">
      <selection activeCell="S11" sqref="S11"/>
    </sheetView>
  </sheetViews>
  <sheetFormatPr defaultColWidth="9.140625" defaultRowHeight="12.75"/>
  <cols>
    <col min="5" max="5" width="6.00390625" style="0" bestFit="1" customWidth="1"/>
    <col min="6" max="6" width="6.7109375" style="0" bestFit="1" customWidth="1"/>
    <col min="7" max="7" width="2.421875" style="0" bestFit="1" customWidth="1"/>
    <col min="8" max="8" width="3.57421875" style="0" customWidth="1"/>
    <col min="9" max="9" width="6.57421875" style="0" bestFit="1" customWidth="1"/>
    <col min="10" max="10" width="4.140625" style="0" bestFit="1" customWidth="1"/>
    <col min="11" max="11" width="2.421875" style="0" bestFit="1" customWidth="1"/>
    <col min="12" max="12" width="3.57421875" style="0" customWidth="1"/>
    <col min="13" max="13" width="4.57421875" style="0" bestFit="1" customWidth="1"/>
    <col min="14" max="14" width="5.00390625" style="0" bestFit="1" customWidth="1"/>
    <col min="15" max="15" width="3.140625" style="0" bestFit="1" customWidth="1"/>
    <col min="16" max="16" width="3.140625" style="0" customWidth="1"/>
    <col min="17" max="17" width="4.57421875" style="0" bestFit="1" customWidth="1"/>
    <col min="19" max="19" width="5.00390625" style="0" customWidth="1"/>
  </cols>
  <sheetData>
    <row r="1" ht="12.75">
      <c r="F1" s="1"/>
    </row>
    <row r="2" ht="12.75">
      <c r="F2" s="1"/>
    </row>
    <row r="3" ht="12.75">
      <c r="F3" s="1"/>
    </row>
    <row r="4" ht="12.75">
      <c r="F4" s="1"/>
    </row>
    <row r="5" ht="12.75">
      <c r="F5" s="1"/>
    </row>
    <row r="6" ht="12.75">
      <c r="F6" s="1"/>
    </row>
    <row r="7" ht="12.75">
      <c r="F7" s="1"/>
    </row>
    <row r="8" ht="12.75">
      <c r="F8" s="1"/>
    </row>
    <row r="9" ht="12.75">
      <c r="F9" s="1"/>
    </row>
    <row r="10" spans="5:7" ht="12.75">
      <c r="E10" s="6" t="s">
        <v>0</v>
      </c>
      <c r="F10" s="3">
        <v>56</v>
      </c>
      <c r="G10" t="s">
        <v>5</v>
      </c>
    </row>
    <row r="11" spans="5:18" ht="14.25">
      <c r="E11" s="6" t="s">
        <v>1</v>
      </c>
      <c r="F11" s="3">
        <v>7</v>
      </c>
      <c r="G11" t="s">
        <v>5</v>
      </c>
      <c r="I11" s="6" t="s">
        <v>6</v>
      </c>
      <c r="J11" s="7">
        <f>PI()*2*F11</f>
        <v>43.982297150257104</v>
      </c>
      <c r="K11" t="s">
        <v>5</v>
      </c>
      <c r="M11" s="6" t="s">
        <v>3</v>
      </c>
      <c r="N11" s="5">
        <f>J11*F10</f>
        <v>2463.0086404143976</v>
      </c>
      <c r="O11" t="s">
        <v>4</v>
      </c>
      <c r="Q11" s="4">
        <f>N11/144</f>
        <v>17.104226669544428</v>
      </c>
      <c r="R11" t="s">
        <v>7</v>
      </c>
    </row>
    <row r="12" spans="5:18" ht="14.25">
      <c r="E12" s="6" t="s">
        <v>2</v>
      </c>
      <c r="F12" s="2">
        <v>7.75</v>
      </c>
      <c r="G12" t="s">
        <v>5</v>
      </c>
      <c r="I12" s="6" t="s">
        <v>6</v>
      </c>
      <c r="J12" s="7">
        <f>PI()*2*F12</f>
        <v>48.69468613064179</v>
      </c>
      <c r="K12" t="s">
        <v>5</v>
      </c>
      <c r="M12" s="6" t="s">
        <v>3</v>
      </c>
      <c r="N12" s="5">
        <f>J12*F10</f>
        <v>2726.9024233159403</v>
      </c>
      <c r="O12" t="s">
        <v>4</v>
      </c>
      <c r="Q12" s="4">
        <f>N12/144</f>
        <v>18.936822384138473</v>
      </c>
      <c r="R12" t="s">
        <v>7</v>
      </c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5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140625" style="0" customWidth="1"/>
    <col min="2" max="2" width="7.00390625" style="0" bestFit="1" customWidth="1"/>
    <col min="3" max="3" width="3.7109375" style="0" bestFit="1" customWidth="1"/>
    <col min="4" max="4" width="5.57421875" style="0" bestFit="1" customWidth="1"/>
    <col min="5" max="5" width="13.28125" style="0" bestFit="1" customWidth="1"/>
    <col min="6" max="6" width="5.57421875" style="0" bestFit="1" customWidth="1"/>
    <col min="7" max="9" width="4.57421875" style="0" bestFit="1" customWidth="1"/>
    <col min="10" max="10" width="3.7109375" style="0" bestFit="1" customWidth="1"/>
    <col min="11" max="11" width="6.00390625" style="0" bestFit="1" customWidth="1"/>
    <col min="12" max="12" width="3.7109375" style="0" bestFit="1" customWidth="1"/>
    <col min="13" max="13" width="5.00390625" style="0" bestFit="1" customWidth="1"/>
    <col min="14" max="14" width="12.7109375" style="0" bestFit="1" customWidth="1"/>
  </cols>
  <sheetData>
    <row r="4" spans="2:5" ht="12.75">
      <c r="B4">
        <f>1/16</f>
        <v>0.0625</v>
      </c>
      <c r="E4" t="s">
        <v>8</v>
      </c>
    </row>
    <row r="5" spans="5:11" ht="12.75">
      <c r="E5" s="6" t="s">
        <v>14</v>
      </c>
      <c r="F5" s="9">
        <f>D15+M15</f>
        <v>0.35750000000000004</v>
      </c>
      <c r="G5" s="10">
        <f>F5*32</f>
        <v>11.440000000000001</v>
      </c>
      <c r="H5" s="10">
        <f>G5*0.5</f>
        <v>5.720000000000001</v>
      </c>
      <c r="I5" s="4">
        <f>H5/2</f>
        <v>2.8600000000000003</v>
      </c>
      <c r="K5">
        <f>3/8</f>
        <v>0.375</v>
      </c>
    </row>
    <row r="6" spans="7:9" ht="12.75">
      <c r="G6" s="4">
        <v>32</v>
      </c>
      <c r="H6" s="4">
        <f>G6*0.5</f>
        <v>16</v>
      </c>
      <c r="I6" s="4">
        <f>H6/2</f>
        <v>8</v>
      </c>
    </row>
    <row r="13" spans="2:14" ht="12.75">
      <c r="B13" s="9">
        <v>1.85</v>
      </c>
      <c r="C13" t="s">
        <v>10</v>
      </c>
      <c r="D13" s="9">
        <f>B13/2</f>
        <v>0.925</v>
      </c>
      <c r="E13" t="s">
        <v>12</v>
      </c>
      <c r="K13" s="4">
        <v>14.5</v>
      </c>
      <c r="L13" t="s">
        <v>10</v>
      </c>
      <c r="M13">
        <f>K13/2</f>
        <v>7.25</v>
      </c>
      <c r="N13" t="s">
        <v>12</v>
      </c>
    </row>
    <row r="14" spans="2:14" ht="12.75">
      <c r="B14" s="9">
        <v>1.635</v>
      </c>
      <c r="C14" t="s">
        <v>9</v>
      </c>
      <c r="D14" s="9">
        <f>B14/2</f>
        <v>0.8175</v>
      </c>
      <c r="E14" t="s">
        <v>13</v>
      </c>
      <c r="K14" s="4">
        <v>14</v>
      </c>
      <c r="L14" t="s">
        <v>9</v>
      </c>
      <c r="M14" s="8">
        <f>K14/2</f>
        <v>7</v>
      </c>
      <c r="N14" t="s">
        <v>13</v>
      </c>
    </row>
    <row r="15" spans="4:14" ht="12.75">
      <c r="D15" s="9">
        <f>D13-D14</f>
        <v>0.10750000000000004</v>
      </c>
      <c r="E15" t="s">
        <v>11</v>
      </c>
      <c r="M15" s="8">
        <f>M13-M14</f>
        <v>0.25</v>
      </c>
      <c r="N15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2001-11-19T02:12:19Z</dcterms:created>
  <dcterms:modified xsi:type="dcterms:W3CDTF">2001-11-28T04:09:32Z</dcterms:modified>
  <cp:category/>
  <cp:version/>
  <cp:contentType/>
  <cp:contentStatus/>
</cp:coreProperties>
</file>