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65" windowHeight="123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R20" i="1"/>
  <c r="R25"/>
  <c r="R19"/>
  <c r="R28"/>
  <c r="R21"/>
  <c r="J28"/>
  <c r="K28"/>
  <c r="L28"/>
  <c r="M28"/>
  <c r="N28"/>
  <c r="O28"/>
  <c r="P28"/>
  <c r="I28"/>
  <c r="J25"/>
  <c r="K25"/>
  <c r="L25"/>
  <c r="M25"/>
  <c r="N25"/>
  <c r="O25"/>
  <c r="P25"/>
  <c r="I25"/>
  <c r="K21"/>
  <c r="L21"/>
  <c r="M21"/>
  <c r="N21"/>
  <c r="O21"/>
  <c r="P21"/>
  <c r="J21"/>
  <c r="I21"/>
  <c r="P20"/>
  <c r="O20"/>
  <c r="N20"/>
  <c r="M20"/>
  <c r="L20"/>
  <c r="K20"/>
  <c r="J20"/>
  <c r="J4"/>
  <c r="K4"/>
  <c r="L4"/>
  <c r="M4"/>
  <c r="N4"/>
  <c r="O4"/>
  <c r="P4"/>
  <c r="I4"/>
  <c r="I20"/>
  <c r="J19"/>
  <c r="K19"/>
  <c r="L19"/>
  <c r="M19"/>
  <c r="N19"/>
  <c r="O19"/>
  <c r="P19"/>
  <c r="I19"/>
</calcChain>
</file>

<file path=xl/sharedStrings.xml><?xml version="1.0" encoding="utf-8"?>
<sst xmlns="http://schemas.openxmlformats.org/spreadsheetml/2006/main" count="6" uniqueCount="6">
  <si>
    <t>MHz</t>
  </si>
  <si>
    <t>Component</t>
  </si>
  <si>
    <t>L</t>
  </si>
  <si>
    <t>C</t>
  </si>
  <si>
    <t>f</t>
  </si>
  <si>
    <t>scaling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</si>
</sst>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7" formatCode="_(* #,##0_);_(* \(#,##0\);_(* &quot;-&quot;??_);_(@_)"/>
    <numFmt numFmtId="176" formatCode="0.000E+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7" fontId="0" fillId="0" borderId="0" xfId="1" applyNumberFormat="1" applyFont="1"/>
    <xf numFmtId="167" fontId="0" fillId="0" borderId="0" xfId="0" applyNumberFormat="1"/>
    <xf numFmtId="0" fontId="0" fillId="0" borderId="0" xfId="0" applyAlignment="1">
      <alignment horizontal="right"/>
    </xf>
    <xf numFmtId="176" fontId="0" fillId="0" borderId="0" xfId="0" applyNumberFormat="1"/>
    <xf numFmtId="17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7</xdr:row>
      <xdr:rowOff>123825</xdr:rowOff>
    </xdr:from>
    <xdr:to>
      <xdr:col>14</xdr:col>
      <xdr:colOff>476250</xdr:colOff>
      <xdr:row>12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43525" y="1457325"/>
          <a:ext cx="6972300" cy="847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200025</xdr:colOff>
      <xdr:row>13</xdr:row>
      <xdr:rowOff>47625</xdr:rowOff>
    </xdr:from>
    <xdr:to>
      <xdr:col>6</xdr:col>
      <xdr:colOff>304800</xdr:colOff>
      <xdr:row>23</xdr:row>
      <xdr:rowOff>76200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9625" y="2524125"/>
          <a:ext cx="3152775" cy="1933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457200</xdr:colOff>
      <xdr:row>24</xdr:row>
      <xdr:rowOff>133350</xdr:rowOff>
    </xdr:from>
    <xdr:to>
      <xdr:col>5</xdr:col>
      <xdr:colOff>228600</xdr:colOff>
      <xdr:row>31</xdr:row>
      <xdr:rowOff>104775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6800" y="4705350"/>
          <a:ext cx="2209800" cy="1304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H4:R28"/>
  <sheetViews>
    <sheetView tabSelected="1" topLeftCell="C1" workbookViewId="0">
      <selection activeCell="R21" sqref="R21"/>
    </sheetView>
  </sheetViews>
  <sheetFormatPr defaultRowHeight="15"/>
  <cols>
    <col min="8" max="8" width="11.42578125" bestFit="1" customWidth="1"/>
    <col min="9" max="9" width="15.28515625" bestFit="1" customWidth="1"/>
    <col min="10" max="10" width="16.28515625" bestFit="1" customWidth="1"/>
    <col min="11" max="13" width="18" bestFit="1" customWidth="1"/>
    <col min="14" max="14" width="16.5703125" customWidth="1"/>
    <col min="15" max="16" width="18" bestFit="1" customWidth="1"/>
    <col min="18" max="18" width="15.42578125" bestFit="1" customWidth="1"/>
  </cols>
  <sheetData>
    <row r="4" spans="9:18">
      <c r="I4" s="1">
        <f>1*I19</f>
        <v>50000000</v>
      </c>
      <c r="J4" s="1">
        <f t="shared" ref="J4:P4" si="0">1*J19</f>
        <v>900000000</v>
      </c>
      <c r="K4" s="1">
        <f t="shared" si="0"/>
        <v>1900000000</v>
      </c>
      <c r="L4" s="1">
        <f t="shared" si="0"/>
        <v>2200000000</v>
      </c>
      <c r="M4" s="1">
        <f t="shared" si="0"/>
        <v>2400000000</v>
      </c>
      <c r="N4" s="1">
        <f t="shared" si="0"/>
        <v>3500000000</v>
      </c>
      <c r="O4" s="1">
        <f t="shared" si="0"/>
        <v>5200000000</v>
      </c>
      <c r="P4" s="1">
        <f t="shared" si="0"/>
        <v>5800000000</v>
      </c>
    </row>
    <row r="16" spans="9:18">
      <c r="I16">
        <v>50</v>
      </c>
      <c r="J16">
        <v>900</v>
      </c>
      <c r="K16">
        <v>1900</v>
      </c>
      <c r="L16">
        <v>2200</v>
      </c>
      <c r="M16">
        <v>2400</v>
      </c>
      <c r="N16">
        <v>3500</v>
      </c>
      <c r="O16">
        <v>5200</v>
      </c>
      <c r="P16">
        <v>5800</v>
      </c>
      <c r="R16">
        <v>7.05</v>
      </c>
    </row>
    <row r="17" spans="8:18">
      <c r="I17" s="1">
        <v>1000000</v>
      </c>
      <c r="J17" s="1">
        <v>1000000</v>
      </c>
      <c r="K17" s="1">
        <v>1000000</v>
      </c>
      <c r="L17" s="1">
        <v>1000000</v>
      </c>
      <c r="M17" s="1">
        <v>1000000</v>
      </c>
      <c r="N17" s="1">
        <v>1000000</v>
      </c>
      <c r="O17" s="1">
        <v>1000000</v>
      </c>
      <c r="P17" s="1">
        <v>1000000</v>
      </c>
    </row>
    <row r="19" spans="8:18">
      <c r="H19" t="s">
        <v>1</v>
      </c>
      <c r="I19" s="1">
        <f>I16*I17</f>
        <v>50000000</v>
      </c>
      <c r="J19" s="1">
        <f t="shared" ref="J19:P19" si="1">J16*J17</f>
        <v>900000000</v>
      </c>
      <c r="K19" s="1">
        <f t="shared" si="1"/>
        <v>1900000000</v>
      </c>
      <c r="L19" s="1">
        <f t="shared" si="1"/>
        <v>2200000000</v>
      </c>
      <c r="M19" s="1">
        <f t="shared" si="1"/>
        <v>2400000000</v>
      </c>
      <c r="N19" s="1">
        <f t="shared" si="1"/>
        <v>3500000000</v>
      </c>
      <c r="O19" s="1">
        <f t="shared" si="1"/>
        <v>5200000000</v>
      </c>
      <c r="P19" s="1">
        <f t="shared" si="1"/>
        <v>5800000000</v>
      </c>
      <c r="Q19" s="2" t="s">
        <v>0</v>
      </c>
      <c r="R19" s="1">
        <f>7050000</f>
        <v>7050000</v>
      </c>
    </row>
    <row r="20" spans="8:18">
      <c r="H20" s="3" t="s">
        <v>2</v>
      </c>
      <c r="I20" s="4">
        <f>0.00000027</f>
        <v>2.7000000000000001E-7</v>
      </c>
      <c r="J20" s="4">
        <f>0.000000056</f>
        <v>5.5999999999999999E-8</v>
      </c>
      <c r="K20" s="4">
        <f>0.000000022</f>
        <v>2.1999999999999998E-8</v>
      </c>
      <c r="L20" s="4">
        <f>0.000000022</f>
        <v>2.1999999999999998E-8</v>
      </c>
      <c r="M20" s="4">
        <f>0.000000015</f>
        <v>1.4999999999999999E-8</v>
      </c>
      <c r="N20" s="4">
        <f>0.0000000082</f>
        <v>8.2000000000000006E-9</v>
      </c>
      <c r="O20" s="4">
        <f>0.0000000033</f>
        <v>3.3000000000000002E-9</v>
      </c>
      <c r="P20" s="4">
        <f>0.0000000033</f>
        <v>3.3000000000000002E-9</v>
      </c>
      <c r="R20" s="4">
        <f>(1/(2*PI()*R25))^2/R21</f>
        <v>1.6974603215323652E-3</v>
      </c>
    </row>
    <row r="21" spans="8:18">
      <c r="H21" s="3" t="s">
        <v>3</v>
      </c>
      <c r="I21" s="5">
        <f>0.01*0.000001</f>
        <v>1E-8</v>
      </c>
      <c r="J21" s="5">
        <f>100*0.000000000001</f>
        <v>1E-10</v>
      </c>
      <c r="K21" s="5">
        <f t="shared" ref="K21:P21" si="2">100*0.000000000001</f>
        <v>1E-10</v>
      </c>
      <c r="L21" s="5">
        <f t="shared" si="2"/>
        <v>1E-10</v>
      </c>
      <c r="M21" s="5">
        <f t="shared" si="2"/>
        <v>1E-10</v>
      </c>
      <c r="N21" s="5">
        <f t="shared" si="2"/>
        <v>1E-10</v>
      </c>
      <c r="O21" s="5">
        <f t="shared" si="2"/>
        <v>1E-10</v>
      </c>
      <c r="P21" s="5">
        <f t="shared" si="2"/>
        <v>1E-10</v>
      </c>
      <c r="R21" s="4">
        <f>M21</f>
        <v>1E-10</v>
      </c>
    </row>
    <row r="25" spans="8:18">
      <c r="H25" t="s">
        <v>4</v>
      </c>
      <c r="I25" s="1">
        <f>1/(2*PI()*(I20*I21)^0.5)</f>
        <v>3062938.3078988446</v>
      </c>
      <c r="J25" s="1">
        <f t="shared" ref="J25:P25" si="3">1/(2*PI()*(J20*J21)^0.5)</f>
        <v>67255238.657595143</v>
      </c>
      <c r="K25" s="1">
        <f t="shared" si="3"/>
        <v>107302240.74290095</v>
      </c>
      <c r="L25" s="1">
        <f t="shared" si="3"/>
        <v>107302240.74290095</v>
      </c>
      <c r="M25" s="1">
        <f t="shared" si="3"/>
        <v>129949466.87227938</v>
      </c>
      <c r="N25" s="1">
        <f t="shared" si="3"/>
        <v>175757232.47993356</v>
      </c>
      <c r="O25" s="1">
        <f t="shared" si="3"/>
        <v>277053194.27199626</v>
      </c>
      <c r="P25" s="1">
        <f t="shared" si="3"/>
        <v>277053194.27199626</v>
      </c>
      <c r="Q25" s="1"/>
      <c r="R25" s="1">
        <f>R19/R28</f>
        <v>386296.09322631476</v>
      </c>
    </row>
    <row r="28" spans="8:18">
      <c r="H28" t="s">
        <v>5</v>
      </c>
      <c r="I28" s="1">
        <f>I19/I25</f>
        <v>16.32419427810796</v>
      </c>
      <c r="J28" s="1">
        <f t="shared" ref="J28:P28" si="4">J19/J25</f>
        <v>13.381857204938532</v>
      </c>
      <c r="K28" s="1">
        <f t="shared" si="4"/>
        <v>17.706992760313842</v>
      </c>
      <c r="L28" s="1">
        <f t="shared" si="4"/>
        <v>20.502833722468658</v>
      </c>
      <c r="M28" s="1">
        <f t="shared" si="4"/>
        <v>18.468717554330841</v>
      </c>
      <c r="N28" s="1">
        <f t="shared" si="4"/>
        <v>19.913831997779095</v>
      </c>
      <c r="O28" s="1">
        <f t="shared" si="4"/>
        <v>18.768958840788219</v>
      </c>
      <c r="P28" s="1">
        <f t="shared" si="4"/>
        <v>20.934607937802244</v>
      </c>
      <c r="Q28" s="1"/>
      <c r="R28" s="1">
        <f>AVERAGE(I28:P28)</f>
        <v>18.250249287066175</v>
      </c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Warren</dc:creator>
  <cp:lastModifiedBy>L. Van Warren</cp:lastModifiedBy>
  <dcterms:created xsi:type="dcterms:W3CDTF">2009-01-31T04:52:31Z</dcterms:created>
  <dcterms:modified xsi:type="dcterms:W3CDTF">2009-01-31T06:03:19Z</dcterms:modified>
</cp:coreProperties>
</file>