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40" windowWidth="14940" windowHeight="8385"/>
  </bookViews>
  <sheets>
    <sheet name="Sheet1" sheetId="1" r:id="rId1"/>
    <sheet name="Sheet2" sheetId="2" r:id="rId2"/>
    <sheet name="Sheet3" sheetId="3" r:id="rId3"/>
    <sheet name="Sheet4" sheetId="4" r:id="rId4"/>
  </sheets>
  <calcPr calcId="125725" iterate="1" iterateCount="1"/>
</workbook>
</file>

<file path=xl/calcChain.xml><?xml version="1.0" encoding="utf-8"?>
<calcChain xmlns="http://schemas.openxmlformats.org/spreadsheetml/2006/main">
  <c r="BN25" i="1"/>
  <c r="BO25"/>
  <c r="BP25"/>
  <c r="BQ25"/>
  <c r="BR25"/>
  <c r="BN26"/>
  <c r="BO26"/>
  <c r="BP26"/>
  <c r="BQ26"/>
  <c r="BR26"/>
  <c r="BN27"/>
  <c r="BO27"/>
  <c r="BP27"/>
  <c r="BQ27"/>
  <c r="BR27"/>
  <c r="BN28"/>
  <c r="BO28"/>
  <c r="BP28"/>
  <c r="BQ28"/>
  <c r="BR28"/>
  <c r="BN29"/>
  <c r="BO29"/>
  <c r="BP29"/>
  <c r="BQ29"/>
  <c r="BR29"/>
  <c r="BN30"/>
  <c r="BO30"/>
  <c r="BP30"/>
  <c r="BQ30"/>
  <c r="BR30"/>
  <c r="BN31"/>
  <c r="BO31"/>
  <c r="BP31"/>
  <c r="BQ31"/>
  <c r="BR31"/>
  <c r="BN32"/>
  <c r="BO32"/>
  <c r="BP32"/>
  <c r="BQ32"/>
  <c r="BR32"/>
  <c r="BN33"/>
  <c r="BO33"/>
  <c r="BP33"/>
  <c r="BQ33"/>
  <c r="BR33"/>
  <c r="BN34"/>
  <c r="BO34"/>
  <c r="BP34"/>
  <c r="BQ34"/>
  <c r="BR34"/>
  <c r="BN35"/>
  <c r="BO35"/>
  <c r="BP35"/>
  <c r="BQ35"/>
  <c r="BR35"/>
  <c r="BN36"/>
  <c r="BO36"/>
  <c r="BP36"/>
  <c r="BQ36"/>
  <c r="BR36"/>
  <c r="BN37"/>
  <c r="BO37"/>
  <c r="BP37"/>
  <c r="BQ37"/>
  <c r="BR37"/>
  <c r="BN38"/>
  <c r="BO38"/>
  <c r="BP38"/>
  <c r="BQ38"/>
  <c r="BR38"/>
  <c r="BN39"/>
  <c r="BO39"/>
  <c r="BP39"/>
  <c r="BQ39"/>
  <c r="BR39"/>
  <c r="BN40"/>
  <c r="BO40"/>
  <c r="BP40"/>
  <c r="BQ40"/>
  <c r="BR40"/>
  <c r="BN41"/>
  <c r="BO41"/>
  <c r="BP41"/>
  <c r="BQ41"/>
  <c r="BR41"/>
  <c r="BN42"/>
  <c r="BO42"/>
  <c r="BP42"/>
  <c r="BQ42"/>
  <c r="BR42"/>
  <c r="BN43"/>
  <c r="BO43"/>
  <c r="BP43"/>
  <c r="BQ43"/>
  <c r="BR43"/>
  <c r="BN44"/>
  <c r="BO44"/>
  <c r="BP44"/>
  <c r="BQ44"/>
  <c r="BR44"/>
  <c r="BN45"/>
  <c r="BO45"/>
  <c r="BP45"/>
  <c r="BQ45"/>
  <c r="BR45"/>
  <c r="BN46"/>
  <c r="BO46"/>
  <c r="BP46"/>
  <c r="BQ46"/>
  <c r="BR46"/>
  <c r="BN47"/>
  <c r="BO47"/>
  <c r="BP47"/>
  <c r="BQ47"/>
  <c r="BR47"/>
  <c r="BN48"/>
  <c r="BO48"/>
  <c r="BP48"/>
  <c r="BQ48"/>
  <c r="BR48"/>
  <c r="BN49"/>
  <c r="BO49"/>
  <c r="BP49"/>
  <c r="BQ49"/>
  <c r="BR49"/>
  <c r="BN50"/>
  <c r="BO50"/>
  <c r="BP50"/>
  <c r="BQ50"/>
  <c r="BR50"/>
  <c r="BN51"/>
  <c r="BO51"/>
  <c r="BP51"/>
  <c r="BQ51"/>
  <c r="BR51"/>
  <c r="BN52"/>
  <c r="BO52"/>
  <c r="BP52"/>
  <c r="BQ52"/>
  <c r="BR52"/>
  <c r="BN53"/>
  <c r="BO53"/>
  <c r="BP53"/>
  <c r="BQ53"/>
  <c r="BR53"/>
  <c r="BN54"/>
  <c r="BO54"/>
  <c r="BP54"/>
  <c r="BQ54"/>
  <c r="BR54"/>
  <c r="BN55"/>
  <c r="BO55"/>
  <c r="BP55"/>
  <c r="BQ55"/>
  <c r="BR55"/>
  <c r="BN56"/>
  <c r="BO56"/>
  <c r="BP56"/>
  <c r="BQ56"/>
  <c r="BR56"/>
  <c r="BN57"/>
  <c r="BO57"/>
  <c r="BP57"/>
  <c r="BQ57"/>
  <c r="BR57"/>
  <c r="BN58"/>
  <c r="BO58"/>
  <c r="BP58"/>
  <c r="BQ58"/>
  <c r="BR58"/>
  <c r="BN59"/>
  <c r="BO59"/>
  <c r="BP59"/>
  <c r="BQ59"/>
  <c r="BR59"/>
  <c r="BN60"/>
  <c r="BO60"/>
  <c r="BP60"/>
  <c r="BQ60"/>
  <c r="BR60"/>
  <c r="BN61"/>
  <c r="BO61"/>
  <c r="BP61"/>
  <c r="BQ61"/>
  <c r="BR61"/>
  <c r="BN62"/>
  <c r="BO62"/>
  <c r="BP62"/>
  <c r="BQ62"/>
  <c r="BR62"/>
  <c r="BN63"/>
  <c r="BO63"/>
  <c r="BP63"/>
  <c r="BQ63"/>
  <c r="BR63"/>
  <c r="BN64"/>
  <c r="BO64"/>
  <c r="BP64"/>
  <c r="BQ64"/>
  <c r="BR64"/>
  <c r="BN65"/>
  <c r="BO65"/>
  <c r="BP65"/>
  <c r="BQ65"/>
  <c r="BR65"/>
  <c r="BN66"/>
  <c r="BO66"/>
  <c r="BP66"/>
  <c r="BQ66"/>
  <c r="BR66"/>
  <c r="BN67"/>
  <c r="BO67"/>
  <c r="BP67"/>
  <c r="BQ67"/>
  <c r="BR67"/>
  <c r="BN68"/>
  <c r="BO68"/>
  <c r="BP68"/>
  <c r="BQ68"/>
  <c r="BR68"/>
  <c r="BN69"/>
  <c r="BO69"/>
  <c r="BP69"/>
  <c r="BQ69"/>
  <c r="BR69"/>
  <c r="BN70"/>
  <c r="BO70"/>
  <c r="BP70"/>
  <c r="BQ70"/>
  <c r="BR70"/>
  <c r="BN71"/>
  <c r="BO71"/>
  <c r="BP71"/>
  <c r="BQ71"/>
  <c r="BR71"/>
  <c r="BN72"/>
  <c r="BO72"/>
  <c r="BP72"/>
  <c r="BQ72"/>
  <c r="BR72"/>
  <c r="BN73"/>
  <c r="BO73"/>
  <c r="BP73"/>
  <c r="BQ73"/>
  <c r="BR73"/>
  <c r="BN74"/>
  <c r="BO74"/>
  <c r="BP74"/>
  <c r="BQ74"/>
  <c r="BR74"/>
  <c r="BN75"/>
  <c r="BO75"/>
  <c r="BP75"/>
  <c r="BQ75"/>
  <c r="BR75"/>
  <c r="BN76"/>
  <c r="BO76"/>
  <c r="BP76"/>
  <c r="BQ76"/>
  <c r="BR76"/>
  <c r="BN77"/>
  <c r="BO77"/>
  <c r="BP77"/>
  <c r="BQ77"/>
  <c r="BR77"/>
  <c r="BN78"/>
  <c r="BO78"/>
  <c r="BP78"/>
  <c r="BQ78"/>
  <c r="BR78"/>
  <c r="BN79"/>
  <c r="BO79"/>
  <c r="BP79"/>
  <c r="BQ79"/>
  <c r="BR79"/>
  <c r="BN80"/>
  <c r="BO80"/>
  <c r="BP80"/>
  <c r="BQ80"/>
  <c r="BR80"/>
  <c r="BN81"/>
  <c r="BO81"/>
  <c r="BP81"/>
  <c r="BQ81"/>
  <c r="BR81"/>
  <c r="BN82"/>
  <c r="BO82"/>
  <c r="BP82"/>
  <c r="BQ82"/>
  <c r="BR82"/>
  <c r="BN83"/>
  <c r="BO83"/>
  <c r="BP83"/>
  <c r="BQ83"/>
  <c r="BR83"/>
  <c r="BN84"/>
  <c r="BO84"/>
  <c r="BP84"/>
  <c r="BQ84"/>
  <c r="BR84"/>
  <c r="BN85"/>
  <c r="BO85"/>
  <c r="BP85"/>
  <c r="BQ85"/>
  <c r="BR85"/>
  <c r="BN86"/>
  <c r="BO86"/>
  <c r="BP86"/>
  <c r="BQ86"/>
  <c r="BR86"/>
  <c r="BN87"/>
  <c r="BO87"/>
  <c r="BP87"/>
  <c r="BQ87"/>
  <c r="BR87"/>
  <c r="BN88"/>
  <c r="BO88"/>
  <c r="BP88"/>
  <c r="BQ88"/>
  <c r="BR88"/>
  <c r="BN89"/>
  <c r="BO89"/>
  <c r="BP89"/>
  <c r="BQ89"/>
  <c r="BR89"/>
  <c r="BN90"/>
  <c r="BO90"/>
  <c r="BP90"/>
  <c r="BQ90"/>
  <c r="BR90"/>
  <c r="BN91"/>
  <c r="BO91"/>
  <c r="BP91"/>
  <c r="BQ91"/>
  <c r="BR91"/>
  <c r="BN92"/>
  <c r="BO92"/>
  <c r="BP92"/>
  <c r="BQ92"/>
  <c r="BR92"/>
  <c r="BN93"/>
  <c r="BO93"/>
  <c r="BP93"/>
  <c r="BQ93"/>
  <c r="BR93"/>
  <c r="BN94"/>
  <c r="BO94"/>
  <c r="BP94"/>
  <c r="BQ94"/>
  <c r="BR94"/>
  <c r="BN95"/>
  <c r="BO95"/>
  <c r="BP95"/>
  <c r="BQ95"/>
  <c r="BR95"/>
  <c r="BN96"/>
  <c r="BO96"/>
  <c r="BP96"/>
  <c r="BQ96"/>
  <c r="BR96"/>
  <c r="BN97"/>
  <c r="BO97"/>
  <c r="BP97"/>
  <c r="BQ97"/>
  <c r="BR97"/>
  <c r="BN98"/>
  <c r="BO98"/>
  <c r="BP98"/>
  <c r="BQ98"/>
  <c r="BR98"/>
  <c r="BN99"/>
  <c r="BO99"/>
  <c r="BP99"/>
  <c r="BQ99"/>
  <c r="BR99"/>
  <c r="BN100"/>
  <c r="BO100"/>
  <c r="BP100"/>
  <c r="BQ100"/>
  <c r="BR100"/>
  <c r="BN101"/>
  <c r="BO101"/>
  <c r="BP101"/>
  <c r="BQ101"/>
  <c r="BR101"/>
  <c r="BN102"/>
  <c r="BO102"/>
  <c r="BP102"/>
  <c r="BQ102"/>
  <c r="BR102"/>
  <c r="BN103"/>
  <c r="BO103"/>
  <c r="BP103"/>
  <c r="BQ103"/>
  <c r="BR103"/>
  <c r="BN104"/>
  <c r="BO104"/>
  <c r="BP104"/>
  <c r="BQ104"/>
  <c r="BR104"/>
  <c r="BN105"/>
  <c r="BO105"/>
  <c r="BP105"/>
  <c r="BQ105"/>
  <c r="BR105"/>
  <c r="BN106"/>
  <c r="BO106"/>
  <c r="BP106"/>
  <c r="BQ106"/>
  <c r="BR106"/>
  <c r="BN107"/>
  <c r="BO107"/>
  <c r="BP107"/>
  <c r="BQ107"/>
  <c r="BR107"/>
  <c r="BN108"/>
  <c r="BO108"/>
  <c r="BP108"/>
  <c r="BQ108"/>
  <c r="BR108"/>
  <c r="BN109"/>
  <c r="BO109"/>
  <c r="BP109"/>
  <c r="BQ109"/>
  <c r="BR109"/>
  <c r="BN110"/>
  <c r="BO110"/>
  <c r="BP110"/>
  <c r="BQ110"/>
  <c r="BR110"/>
  <c r="BN111"/>
  <c r="BO111"/>
  <c r="BP111"/>
  <c r="BQ111"/>
  <c r="BR111"/>
  <c r="BN112"/>
  <c r="BO112"/>
  <c r="BP112"/>
  <c r="BQ112"/>
  <c r="BR112"/>
  <c r="BN113"/>
  <c r="BO113"/>
  <c r="BP113"/>
  <c r="BQ113"/>
  <c r="BR113"/>
  <c r="BN114"/>
  <c r="BO114"/>
  <c r="BP114"/>
  <c r="BQ114"/>
  <c r="BR114"/>
  <c r="BN115"/>
  <c r="BO115"/>
  <c r="BP115"/>
  <c r="BQ115"/>
  <c r="BR115"/>
  <c r="BN116"/>
  <c r="BO116"/>
  <c r="BP116"/>
  <c r="BQ116"/>
  <c r="BR116"/>
  <c r="BN117"/>
  <c r="BO117"/>
  <c r="BP117"/>
  <c r="BQ117"/>
  <c r="BR117"/>
  <c r="BN118"/>
  <c r="BO118"/>
  <c r="BP118"/>
  <c r="BQ118"/>
  <c r="BR118"/>
  <c r="BN119"/>
  <c r="BO119"/>
  <c r="BP119"/>
  <c r="BQ119"/>
  <c r="BR119"/>
  <c r="BN120"/>
  <c r="BO120"/>
  <c r="BP120"/>
  <c r="BQ120"/>
  <c r="BR120"/>
  <c r="BN121"/>
  <c r="BO121"/>
  <c r="BP121"/>
  <c r="BQ121"/>
  <c r="BR121"/>
  <c r="BN122"/>
  <c r="BO122"/>
  <c r="BP122"/>
  <c r="BQ122"/>
  <c r="BR122"/>
  <c r="BN123"/>
  <c r="BO123"/>
  <c r="BP123"/>
  <c r="BQ123"/>
  <c r="BR123"/>
  <c r="BN124"/>
  <c r="BO124"/>
  <c r="BP124"/>
  <c r="BQ124"/>
  <c r="BR124"/>
  <c r="BN125"/>
  <c r="BO125"/>
  <c r="BP125"/>
  <c r="BQ125"/>
  <c r="BR125"/>
  <c r="BN126"/>
  <c r="BO126"/>
  <c r="BP126"/>
  <c r="BQ126"/>
  <c r="BR126"/>
  <c r="BN127"/>
  <c r="BO127"/>
  <c r="BP127"/>
  <c r="BQ127"/>
  <c r="BR127"/>
  <c r="BN128"/>
  <c r="BO128"/>
  <c r="BP128"/>
  <c r="BQ128"/>
  <c r="BR128"/>
  <c r="BN129"/>
  <c r="BO129"/>
  <c r="BP129"/>
  <c r="BQ129"/>
  <c r="BR129"/>
  <c r="BN130"/>
  <c r="BO130"/>
  <c r="BP130"/>
  <c r="BQ130"/>
  <c r="BR130"/>
  <c r="BN131"/>
  <c r="BO131"/>
  <c r="BP131"/>
  <c r="BQ131"/>
  <c r="BR131"/>
  <c r="BN132"/>
  <c r="BO132"/>
  <c r="BP132"/>
  <c r="BQ132"/>
  <c r="BR132"/>
  <c r="BN133"/>
  <c r="BO133"/>
  <c r="BP133"/>
  <c r="BQ133"/>
  <c r="BR133"/>
  <c r="BN134"/>
  <c r="BO134"/>
  <c r="BP134"/>
  <c r="BQ134"/>
  <c r="BR134"/>
  <c r="BN135"/>
  <c r="BO135"/>
  <c r="BP135"/>
  <c r="BQ135"/>
  <c r="BR135"/>
  <c r="BN136"/>
  <c r="BO136"/>
  <c r="BP136"/>
  <c r="BQ136"/>
  <c r="BR136"/>
  <c r="BN137"/>
  <c r="BO137"/>
  <c r="BP137"/>
  <c r="BQ137"/>
  <c r="BR137"/>
  <c r="BN138"/>
  <c r="BO138"/>
  <c r="BP138"/>
  <c r="BQ138"/>
  <c r="BR138"/>
  <c r="BN139"/>
  <c r="BO139"/>
  <c r="BP139"/>
  <c r="BQ139"/>
  <c r="BR139"/>
  <c r="BN140"/>
  <c r="BO140"/>
  <c r="BP140"/>
  <c r="BQ140"/>
  <c r="BR140"/>
  <c r="BN141"/>
  <c r="BO141"/>
  <c r="BP141"/>
  <c r="BQ141"/>
  <c r="BR141"/>
  <c r="BN142"/>
  <c r="BO142"/>
  <c r="BP142"/>
  <c r="BQ142"/>
  <c r="BR142"/>
  <c r="BN143"/>
  <c r="BO143"/>
  <c r="BP143"/>
  <c r="BQ143"/>
  <c r="BR143"/>
  <c r="BN144"/>
  <c r="BO144"/>
  <c r="BP144"/>
  <c r="BQ144"/>
  <c r="BR144"/>
  <c r="BN145"/>
  <c r="BO145"/>
  <c r="BP145"/>
  <c r="BQ145"/>
  <c r="BR145"/>
  <c r="BN146"/>
  <c r="BO146"/>
  <c r="BP146"/>
  <c r="BQ146"/>
  <c r="BR146"/>
  <c r="BN147"/>
  <c r="BO147"/>
  <c r="BP147"/>
  <c r="BQ147"/>
  <c r="BR147"/>
  <c r="BN148"/>
  <c r="BO148"/>
  <c r="BP148"/>
  <c r="BQ148"/>
  <c r="BR148"/>
  <c r="BN149"/>
  <c r="BO149"/>
  <c r="BP149"/>
  <c r="BQ149"/>
  <c r="BR149"/>
  <c r="BN150"/>
  <c r="BO150"/>
  <c r="BP150"/>
  <c r="BQ150"/>
  <c r="BR150"/>
  <c r="BN151"/>
  <c r="BO151"/>
  <c r="BP151"/>
  <c r="BQ151"/>
  <c r="BR151"/>
  <c r="BN152"/>
  <c r="BO152"/>
  <c r="BP152"/>
  <c r="BQ152"/>
  <c r="BR152"/>
  <c r="BN153"/>
  <c r="BO153"/>
  <c r="BP153"/>
  <c r="BQ153"/>
  <c r="BR153"/>
  <c r="BN154"/>
  <c r="BO154"/>
  <c r="BP154"/>
  <c r="BQ154"/>
  <c r="BR154"/>
  <c r="BN155"/>
  <c r="BO155"/>
  <c r="BP155"/>
  <c r="BQ155"/>
  <c r="BR155"/>
  <c r="BN156"/>
  <c r="BO156"/>
  <c r="BP156"/>
  <c r="BQ156"/>
  <c r="BR156"/>
  <c r="BN157"/>
  <c r="BO157"/>
  <c r="BP157"/>
  <c r="BQ157"/>
  <c r="BR157"/>
  <c r="BN158"/>
  <c r="BO158"/>
  <c r="BP158"/>
  <c r="BQ158"/>
  <c r="BR158"/>
  <c r="BN159"/>
  <c r="BO159"/>
  <c r="BP159"/>
  <c r="BQ159"/>
  <c r="BR159"/>
  <c r="BN160"/>
  <c r="BO160"/>
  <c r="BP160"/>
  <c r="BQ160"/>
  <c r="BR160"/>
  <c r="BN161"/>
  <c r="BO161"/>
  <c r="BP161"/>
  <c r="BQ161"/>
  <c r="BR161"/>
  <c r="BN162"/>
  <c r="BO162"/>
  <c r="BP162"/>
  <c r="BQ162"/>
  <c r="BR162"/>
  <c r="BN163"/>
  <c r="BO163"/>
  <c r="BP163"/>
  <c r="BQ163"/>
  <c r="BR163"/>
  <c r="BN164"/>
  <c r="BO164"/>
  <c r="BP164"/>
  <c r="BQ164"/>
  <c r="BR164"/>
  <c r="BN165"/>
  <c r="BO165"/>
  <c r="BP165"/>
  <c r="BQ165"/>
  <c r="BR165"/>
  <c r="BN166"/>
  <c r="BO166"/>
  <c r="BP166"/>
  <c r="BQ166"/>
  <c r="BR166"/>
  <c r="BN167"/>
  <c r="BO167"/>
  <c r="BP167"/>
  <c r="BQ167"/>
  <c r="BR167"/>
  <c r="BN168"/>
  <c r="BO168"/>
  <c r="BP168"/>
  <c r="BQ168"/>
  <c r="BR168"/>
  <c r="BN169"/>
  <c r="BO169"/>
  <c r="BP169"/>
  <c r="BQ169"/>
  <c r="BR169"/>
  <c r="BN170"/>
  <c r="BO170"/>
  <c r="BP170"/>
  <c r="BQ170"/>
  <c r="BR170"/>
  <c r="BN171"/>
  <c r="BO171"/>
  <c r="BP171"/>
  <c r="BQ171"/>
  <c r="BR171"/>
  <c r="BN172"/>
  <c r="BO172"/>
  <c r="BP172"/>
  <c r="BQ172"/>
  <c r="BR172"/>
  <c r="BN173"/>
  <c r="BO173"/>
  <c r="BP173"/>
  <c r="BQ173"/>
  <c r="BR173"/>
  <c r="BN174"/>
  <c r="BO174"/>
  <c r="BP174"/>
  <c r="BQ174"/>
  <c r="BR174"/>
  <c r="BN175"/>
  <c r="BO175"/>
  <c r="BP175"/>
  <c r="BQ175"/>
  <c r="BR175"/>
  <c r="BN176"/>
  <c r="BO176"/>
  <c r="BP176"/>
  <c r="BQ176"/>
  <c r="BR176"/>
  <c r="BN177"/>
  <c r="BO177"/>
  <c r="BP177"/>
  <c r="BQ177"/>
  <c r="BR177"/>
  <c r="BN178"/>
  <c r="BO178"/>
  <c r="BP178"/>
  <c r="BQ178"/>
  <c r="BR178"/>
  <c r="BN179"/>
  <c r="BO179"/>
  <c r="BP179"/>
  <c r="BQ179"/>
  <c r="BR179"/>
  <c r="BN180"/>
  <c r="BO180"/>
  <c r="BP180"/>
  <c r="BQ180"/>
  <c r="BR180"/>
  <c r="BN181"/>
  <c r="BO181"/>
  <c r="BP181"/>
  <c r="BQ181"/>
  <c r="BR181"/>
  <c r="BN182"/>
  <c r="BO182"/>
  <c r="BP182"/>
  <c r="BQ182"/>
  <c r="BR182"/>
  <c r="BN183"/>
  <c r="BO183"/>
  <c r="BP183"/>
  <c r="BQ183"/>
  <c r="BR183"/>
  <c r="BN184"/>
  <c r="BO184"/>
  <c r="BP184"/>
  <c r="BQ184"/>
  <c r="BR184"/>
  <c r="BN185"/>
  <c r="BO185"/>
  <c r="BP185"/>
  <c r="BQ185"/>
  <c r="BR185"/>
  <c r="BN186"/>
  <c r="BO186"/>
  <c r="BP186"/>
  <c r="BQ186"/>
  <c r="BR186"/>
  <c r="BN187"/>
  <c r="BO187"/>
  <c r="BP187"/>
  <c r="BQ187"/>
  <c r="BR187"/>
  <c r="BN188"/>
  <c r="BO188"/>
  <c r="BP188"/>
  <c r="BQ188"/>
  <c r="BR188"/>
  <c r="BN189"/>
  <c r="BO189"/>
  <c r="BP189"/>
  <c r="BQ189"/>
  <c r="BR189"/>
  <c r="BN190"/>
  <c r="BO190"/>
  <c r="BP190"/>
  <c r="BQ190"/>
  <c r="BR190"/>
  <c r="BN191"/>
  <c r="BO191"/>
  <c r="BP191"/>
  <c r="BQ191"/>
  <c r="BR191"/>
  <c r="BN192"/>
  <c r="BO192"/>
  <c r="BP192"/>
  <c r="BQ192"/>
  <c r="BR192"/>
  <c r="BN193"/>
  <c r="BO193"/>
  <c r="BP193"/>
  <c r="BQ193"/>
  <c r="BR193"/>
  <c r="BN194"/>
  <c r="BO194"/>
  <c r="BP194"/>
  <c r="BQ194"/>
  <c r="BR194"/>
  <c r="BN195"/>
  <c r="BO195"/>
  <c r="BP195"/>
  <c r="BQ195"/>
  <c r="BR195"/>
  <c r="BN196"/>
  <c r="BO196"/>
  <c r="BP196"/>
  <c r="BQ196"/>
  <c r="BR196"/>
  <c r="BN197"/>
  <c r="BO197"/>
  <c r="BP197"/>
  <c r="BQ197"/>
  <c r="BR197"/>
  <c r="BN198"/>
  <c r="BO198"/>
  <c r="BP198"/>
  <c r="BQ198"/>
  <c r="BR198"/>
  <c r="BN199"/>
  <c r="BO199"/>
  <c r="BP199"/>
  <c r="BQ199"/>
  <c r="BR199"/>
  <c r="BN200"/>
  <c r="BO200"/>
  <c r="BP200"/>
  <c r="BQ200"/>
  <c r="BR200"/>
  <c r="BN201"/>
  <c r="BO201"/>
  <c r="BP201"/>
  <c r="BQ201"/>
  <c r="BR201"/>
  <c r="BN202"/>
  <c r="BO202"/>
  <c r="BP202"/>
  <c r="BQ202"/>
  <c r="BR202"/>
  <c r="BN203"/>
  <c r="BO203"/>
  <c r="BP203"/>
  <c r="BQ203"/>
  <c r="BR203"/>
  <c r="BN204"/>
  <c r="BO204"/>
  <c r="BP204"/>
  <c r="BQ204"/>
  <c r="BR204"/>
  <c r="BN205"/>
  <c r="BO205"/>
  <c r="BP205"/>
  <c r="BQ205"/>
  <c r="BR205"/>
  <c r="BN206"/>
  <c r="BO206"/>
  <c r="BP206"/>
  <c r="BQ206"/>
  <c r="BR206"/>
  <c r="BN207"/>
  <c r="BO207"/>
  <c r="BP207"/>
  <c r="BQ207"/>
  <c r="BR207"/>
  <c r="BN208"/>
  <c r="BO208"/>
  <c r="BP208"/>
  <c r="BQ208"/>
  <c r="BR208"/>
  <c r="BN209"/>
  <c r="BO209"/>
  <c r="BP209"/>
  <c r="BQ209"/>
  <c r="BR209"/>
  <c r="BN210"/>
  <c r="BO210"/>
  <c r="BP210"/>
  <c r="BQ210"/>
  <c r="BR210"/>
  <c r="BN211"/>
  <c r="BO211"/>
  <c r="BP211"/>
  <c r="BQ211"/>
  <c r="BR211"/>
  <c r="BN212"/>
  <c r="BO212"/>
  <c r="BP212"/>
  <c r="BQ212"/>
  <c r="BR212"/>
  <c r="BN213"/>
  <c r="BO213"/>
  <c r="BP213"/>
  <c r="BQ213"/>
  <c r="BR213"/>
  <c r="BN214"/>
  <c r="BO214"/>
  <c r="BP214"/>
  <c r="BQ214"/>
  <c r="BR214"/>
  <c r="BN215"/>
  <c r="BO215"/>
  <c r="BP215"/>
  <c r="BQ215"/>
  <c r="BR215"/>
  <c r="BN216"/>
  <c r="BO216"/>
  <c r="BP216"/>
  <c r="BQ216"/>
  <c r="BR216"/>
  <c r="BN217"/>
  <c r="BO217"/>
  <c r="BP217"/>
  <c r="BQ217"/>
  <c r="BR217"/>
  <c r="BN218"/>
  <c r="BO218"/>
  <c r="BP218"/>
  <c r="BQ218"/>
  <c r="BR218"/>
  <c r="BN219"/>
  <c r="BO219"/>
  <c r="BP219"/>
  <c r="BQ219"/>
  <c r="BR219"/>
  <c r="BN220"/>
  <c r="BO220"/>
  <c r="BP220"/>
  <c r="BQ220"/>
  <c r="BR220"/>
  <c r="BN221"/>
  <c r="BO221"/>
  <c r="BP221"/>
  <c r="BQ221"/>
  <c r="BR221"/>
  <c r="BN222"/>
  <c r="BO222"/>
  <c r="BP222"/>
  <c r="BQ222"/>
  <c r="BR222"/>
  <c r="BN223"/>
  <c r="BO223"/>
  <c r="BP223"/>
  <c r="BQ223"/>
  <c r="BR223"/>
  <c r="BN224"/>
  <c r="BO224"/>
  <c r="BP224"/>
  <c r="BQ224"/>
  <c r="BR224"/>
  <c r="BN225"/>
  <c r="BO225"/>
  <c r="BP225"/>
  <c r="BQ225"/>
  <c r="BR225"/>
  <c r="BN226"/>
  <c r="BO226"/>
  <c r="BP226"/>
  <c r="BQ226"/>
  <c r="BR226"/>
  <c r="BN227"/>
  <c r="BO227"/>
  <c r="BP227"/>
  <c r="BQ227"/>
  <c r="BR227"/>
  <c r="BN228"/>
  <c r="BO228"/>
  <c r="BP228"/>
  <c r="BQ228"/>
  <c r="BR228"/>
  <c r="BN229"/>
  <c r="BO229"/>
  <c r="BP229"/>
  <c r="BQ229"/>
  <c r="BR229"/>
  <c r="BN230"/>
  <c r="BO230"/>
  <c r="BP230"/>
  <c r="BQ230"/>
  <c r="BR230"/>
  <c r="BN231"/>
  <c r="BO231"/>
  <c r="BP231"/>
  <c r="BQ231"/>
  <c r="BR231"/>
  <c r="BN232"/>
  <c r="BO232"/>
  <c r="BP232"/>
  <c r="BQ232"/>
  <c r="BR232"/>
  <c r="BN5"/>
  <c r="BO5"/>
  <c r="BP5"/>
  <c r="BQ5"/>
  <c r="BR5"/>
  <c r="BN6"/>
  <c r="BO6"/>
  <c r="BP6"/>
  <c r="BQ6"/>
  <c r="BR6"/>
  <c r="BN7"/>
  <c r="BO7"/>
  <c r="BP7"/>
  <c r="BQ7"/>
  <c r="BR7"/>
  <c r="BN8"/>
  <c r="BO8"/>
  <c r="BP8"/>
  <c r="BQ8"/>
  <c r="BR8"/>
  <c r="BN9"/>
  <c r="BO9"/>
  <c r="BP9"/>
  <c r="BQ9"/>
  <c r="BR9"/>
  <c r="BN10"/>
  <c r="BO10"/>
  <c r="BP10"/>
  <c r="BQ10"/>
  <c r="BR10"/>
  <c r="BN11"/>
  <c r="BO11"/>
  <c r="BP11"/>
  <c r="BQ11"/>
  <c r="BR11"/>
  <c r="BN12"/>
  <c r="BO12"/>
  <c r="BP12"/>
  <c r="BQ12"/>
  <c r="BR12"/>
  <c r="BN13"/>
  <c r="BO13"/>
  <c r="BP13"/>
  <c r="BQ13"/>
  <c r="BR13"/>
  <c r="BN14"/>
  <c r="BO14"/>
  <c r="BP14"/>
  <c r="BQ14"/>
  <c r="BR14"/>
  <c r="BN15"/>
  <c r="BO15"/>
  <c r="BP15"/>
  <c r="BQ15"/>
  <c r="BR15"/>
  <c r="BN16"/>
  <c r="BO16"/>
  <c r="BP16"/>
  <c r="BQ16"/>
  <c r="BR16"/>
  <c r="BN17"/>
  <c r="BO17"/>
  <c r="BP17"/>
  <c r="BQ17"/>
  <c r="BR17"/>
  <c r="BN18"/>
  <c r="BO18"/>
  <c r="BP18"/>
  <c r="BQ18"/>
  <c r="BR18"/>
  <c r="BN19"/>
  <c r="BO19"/>
  <c r="BP19"/>
  <c r="BQ19"/>
  <c r="BR19"/>
  <c r="BN20"/>
  <c r="BO20"/>
  <c r="BP20"/>
  <c r="BQ20"/>
  <c r="BR20"/>
  <c r="BN21"/>
  <c r="BO21"/>
  <c r="BP21"/>
  <c r="BQ21"/>
  <c r="BR21"/>
  <c r="BN22"/>
  <c r="BO22"/>
  <c r="BP22"/>
  <c r="BQ22"/>
  <c r="BR22"/>
  <c r="BN23"/>
  <c r="BO23"/>
  <c r="BP23"/>
  <c r="BQ23"/>
  <c r="BR23"/>
  <c r="BN24"/>
  <c r="BO24"/>
  <c r="BP24"/>
  <c r="BQ24"/>
  <c r="BR24"/>
  <c r="BR4"/>
  <c r="BN4"/>
  <c r="BO4"/>
  <c r="BP4"/>
  <c r="BQ4"/>
  <c r="AZ93"/>
  <c r="BA93"/>
  <c r="BB93"/>
  <c r="BC93"/>
  <c r="BD93"/>
  <c r="BK93" s="1"/>
  <c r="AZ61"/>
  <c r="BA61"/>
  <c r="BB61"/>
  <c r="BC61"/>
  <c r="BJ61" s="1"/>
  <c r="BD61"/>
  <c r="BK61" s="1"/>
  <c r="AZ43"/>
  <c r="BA43"/>
  <c r="BB43"/>
  <c r="BC43"/>
  <c r="BD43"/>
  <c r="BK43" s="1"/>
  <c r="AZ60"/>
  <c r="BA60"/>
  <c r="BB60"/>
  <c r="BC60"/>
  <c r="BJ60" s="1"/>
  <c r="BD60"/>
  <c r="AZ58"/>
  <c r="BA58"/>
  <c r="BB58"/>
  <c r="BC58"/>
  <c r="BD58"/>
  <c r="BK58" s="1"/>
  <c r="AZ35"/>
  <c r="BA35"/>
  <c r="BB35"/>
  <c r="BC35"/>
  <c r="BJ35" s="1"/>
  <c r="BD35"/>
  <c r="AZ106"/>
  <c r="BA106"/>
  <c r="BB106"/>
  <c r="BC106"/>
  <c r="BD106"/>
  <c r="BK106" s="1"/>
  <c r="AZ116"/>
  <c r="BA116"/>
  <c r="BB116"/>
  <c r="BC116"/>
  <c r="BJ116" s="1"/>
  <c r="BD116"/>
  <c r="AZ96"/>
  <c r="BA96"/>
  <c r="BB96"/>
  <c r="BC96"/>
  <c r="BD96"/>
  <c r="BK96" s="1"/>
  <c r="AZ92"/>
  <c r="BA92"/>
  <c r="BB92"/>
  <c r="BC92"/>
  <c r="BJ92" s="1"/>
  <c r="BD92"/>
  <c r="AZ135"/>
  <c r="BA135"/>
  <c r="BB135"/>
  <c r="BC135"/>
  <c r="BD135"/>
  <c r="BK135" s="1"/>
  <c r="AZ117"/>
  <c r="BA117"/>
  <c r="BB117"/>
  <c r="BC117"/>
  <c r="BJ117" s="1"/>
  <c r="BD117"/>
  <c r="AZ130"/>
  <c r="BA130"/>
  <c r="BB130"/>
  <c r="BC130"/>
  <c r="BD130"/>
  <c r="BK130" s="1"/>
  <c r="AZ105"/>
  <c r="BA105"/>
  <c r="BB105"/>
  <c r="BC105"/>
  <c r="BJ105" s="1"/>
  <c r="BD105"/>
  <c r="AZ111"/>
  <c r="BA111"/>
  <c r="BB111"/>
  <c r="BC111"/>
  <c r="BD111"/>
  <c r="BK111" s="1"/>
  <c r="AZ109"/>
  <c r="BA109"/>
  <c r="BB109"/>
  <c r="BC109"/>
  <c r="BJ109" s="1"/>
  <c r="BD109"/>
  <c r="AZ64"/>
  <c r="BA64"/>
  <c r="BB64"/>
  <c r="BC64"/>
  <c r="BD64"/>
  <c r="BK64" s="1"/>
  <c r="AZ68"/>
  <c r="BA68"/>
  <c r="BB68"/>
  <c r="BC68"/>
  <c r="BJ68" s="1"/>
  <c r="BD68"/>
  <c r="AZ71"/>
  <c r="BA71"/>
  <c r="BB71"/>
  <c r="BC71"/>
  <c r="BD71"/>
  <c r="BK71" s="1"/>
  <c r="AZ87"/>
  <c r="BA87"/>
  <c r="BB87"/>
  <c r="BC87"/>
  <c r="BJ87" s="1"/>
  <c r="BD87"/>
  <c r="AZ86"/>
  <c r="BA86"/>
  <c r="BB86"/>
  <c r="BC86"/>
  <c r="BD86"/>
  <c r="BK86" s="1"/>
  <c r="AZ70"/>
  <c r="BA70"/>
  <c r="BB70"/>
  <c r="BC70"/>
  <c r="BJ70" s="1"/>
  <c r="BD70"/>
  <c r="AZ102"/>
  <c r="BA102"/>
  <c r="BB102"/>
  <c r="BC102"/>
  <c r="BD102"/>
  <c r="BK102" s="1"/>
  <c r="AZ100"/>
  <c r="BA100"/>
  <c r="BB100"/>
  <c r="BC100"/>
  <c r="BJ100" s="1"/>
  <c r="BD100"/>
  <c r="AZ148"/>
  <c r="BA148"/>
  <c r="BB148"/>
  <c r="BC148"/>
  <c r="BD148"/>
  <c r="BK148" s="1"/>
  <c r="AZ228"/>
  <c r="BA228"/>
  <c r="BB228"/>
  <c r="BC228"/>
  <c r="BJ228" s="1"/>
  <c r="BD228"/>
  <c r="AZ222"/>
  <c r="BA222"/>
  <c r="BB222"/>
  <c r="BC222"/>
  <c r="BD222"/>
  <c r="BK222" s="1"/>
  <c r="AZ207"/>
  <c r="BA207"/>
  <c r="BB207"/>
  <c r="BC207"/>
  <c r="BJ207" s="1"/>
  <c r="BD207"/>
  <c r="AZ192"/>
  <c r="BA192"/>
  <c r="BB192"/>
  <c r="BC192"/>
  <c r="BD192"/>
  <c r="BK192" s="1"/>
  <c r="AZ90"/>
  <c r="BA90"/>
  <c r="BB90"/>
  <c r="BC90"/>
  <c r="BJ90" s="1"/>
  <c r="BD90"/>
  <c r="AZ88"/>
  <c r="BA88"/>
  <c r="BB88"/>
  <c r="BC88"/>
  <c r="BD88"/>
  <c r="BK88" s="1"/>
  <c r="AZ89"/>
  <c r="BA89"/>
  <c r="BB89"/>
  <c r="BC89"/>
  <c r="BJ89" s="1"/>
  <c r="BD89"/>
  <c r="AZ81"/>
  <c r="BA81"/>
  <c r="BB81"/>
  <c r="BC81"/>
  <c r="BD81"/>
  <c r="BK81" s="1"/>
  <c r="AZ79"/>
  <c r="BA79"/>
  <c r="BB79"/>
  <c r="BC79"/>
  <c r="BJ79" s="1"/>
  <c r="BD79"/>
  <c r="AZ49"/>
  <c r="BA49"/>
  <c r="BB49"/>
  <c r="BC49"/>
  <c r="BD49"/>
  <c r="BK49" s="1"/>
  <c r="AZ30"/>
  <c r="BA30"/>
  <c r="BB30"/>
  <c r="BC30"/>
  <c r="BJ30" s="1"/>
  <c r="BD30"/>
  <c r="AZ72"/>
  <c r="BA72"/>
  <c r="BB72"/>
  <c r="BC72"/>
  <c r="BD72"/>
  <c r="BK72" s="1"/>
  <c r="AZ27"/>
  <c r="BA27"/>
  <c r="BB27"/>
  <c r="BC27"/>
  <c r="BJ27" s="1"/>
  <c r="BD27"/>
  <c r="AZ80"/>
  <c r="BA80"/>
  <c r="BB80"/>
  <c r="BC80"/>
  <c r="BD80"/>
  <c r="BK80" s="1"/>
  <c r="AZ48"/>
  <c r="BA48"/>
  <c r="BB48"/>
  <c r="BC48"/>
  <c r="BJ48" s="1"/>
  <c r="BD48"/>
  <c r="AZ45"/>
  <c r="BA45"/>
  <c r="BB45"/>
  <c r="BC45"/>
  <c r="BD45"/>
  <c r="BK45" s="1"/>
  <c r="AZ62"/>
  <c r="BA62"/>
  <c r="BB62"/>
  <c r="BC62"/>
  <c r="BJ62" s="1"/>
  <c r="BD62"/>
  <c r="AZ121"/>
  <c r="BA121"/>
  <c r="BB121"/>
  <c r="BC121"/>
  <c r="BD121"/>
  <c r="BK121" s="1"/>
  <c r="AZ134"/>
  <c r="BA134"/>
  <c r="BB134"/>
  <c r="BC134"/>
  <c r="BJ134" s="1"/>
  <c r="BD134"/>
  <c r="AZ122"/>
  <c r="BA122"/>
  <c r="BB122"/>
  <c r="BC122"/>
  <c r="BD122"/>
  <c r="BK122" s="1"/>
  <c r="AZ65"/>
  <c r="BA65"/>
  <c r="BB65"/>
  <c r="BC65"/>
  <c r="BJ65" s="1"/>
  <c r="BD65"/>
  <c r="AZ84"/>
  <c r="BA84"/>
  <c r="BB84"/>
  <c r="BC84"/>
  <c r="BD84"/>
  <c r="BK84" s="1"/>
  <c r="AZ77"/>
  <c r="BA77"/>
  <c r="BB77"/>
  <c r="BC77"/>
  <c r="BJ77" s="1"/>
  <c r="BD77"/>
  <c r="AZ78"/>
  <c r="BA78"/>
  <c r="BB78"/>
  <c r="BC78"/>
  <c r="BD78"/>
  <c r="BK78" s="1"/>
  <c r="AZ218"/>
  <c r="BA218"/>
  <c r="BB218"/>
  <c r="BC218"/>
  <c r="BJ218" s="1"/>
  <c r="BD218"/>
  <c r="AZ211"/>
  <c r="BA211"/>
  <c r="BB211"/>
  <c r="BC211"/>
  <c r="BD211"/>
  <c r="BK211" s="1"/>
  <c r="AZ202"/>
  <c r="BA202"/>
  <c r="BB202"/>
  <c r="BC202"/>
  <c r="BJ202" s="1"/>
  <c r="BD202"/>
  <c r="AZ188"/>
  <c r="BA188"/>
  <c r="BB188"/>
  <c r="BC188"/>
  <c r="BD188"/>
  <c r="BK188" s="1"/>
  <c r="AZ171"/>
  <c r="BA171"/>
  <c r="BB171"/>
  <c r="BC171"/>
  <c r="BJ171" s="1"/>
  <c r="BD171"/>
  <c r="AZ67"/>
  <c r="BA67"/>
  <c r="BB67"/>
  <c r="BC67"/>
  <c r="BD67"/>
  <c r="BK67" s="1"/>
  <c r="AZ4"/>
  <c r="BA4"/>
  <c r="BB4"/>
  <c r="BC4"/>
  <c r="BJ4" s="1"/>
  <c r="BD4"/>
  <c r="AZ223"/>
  <c r="BA223"/>
  <c r="BB223"/>
  <c r="BC223"/>
  <c r="BD223"/>
  <c r="BK223" s="1"/>
  <c r="AZ83"/>
  <c r="BA83"/>
  <c r="BB83"/>
  <c r="BC83"/>
  <c r="BJ83" s="1"/>
  <c r="BD83"/>
  <c r="AZ46"/>
  <c r="BA46"/>
  <c r="BB46"/>
  <c r="BC46"/>
  <c r="BD46"/>
  <c r="BK46" s="1"/>
  <c r="AZ40"/>
  <c r="BA40"/>
  <c r="BB40"/>
  <c r="BC40"/>
  <c r="BJ40" s="1"/>
  <c r="BD40"/>
  <c r="AZ125"/>
  <c r="BA125"/>
  <c r="BB125"/>
  <c r="BC125"/>
  <c r="BD125"/>
  <c r="BK125" s="1"/>
  <c r="AZ156"/>
  <c r="BA156"/>
  <c r="BB156"/>
  <c r="BC156"/>
  <c r="BJ156" s="1"/>
  <c r="BD156"/>
  <c r="AZ52"/>
  <c r="BA52"/>
  <c r="BB52"/>
  <c r="BC52"/>
  <c r="BD52"/>
  <c r="BK52" s="1"/>
  <c r="AZ28"/>
  <c r="BA28"/>
  <c r="BB28"/>
  <c r="BC28"/>
  <c r="BJ28" s="1"/>
  <c r="BD28"/>
  <c r="AZ24"/>
  <c r="BA24"/>
  <c r="BB24"/>
  <c r="BC24"/>
  <c r="BD24"/>
  <c r="BK24" s="1"/>
  <c r="AZ115"/>
  <c r="BA115"/>
  <c r="BB115"/>
  <c r="BC115"/>
  <c r="BJ115" s="1"/>
  <c r="BD115"/>
  <c r="AZ108"/>
  <c r="BA108"/>
  <c r="BB108"/>
  <c r="BC108"/>
  <c r="BD108"/>
  <c r="BK108" s="1"/>
  <c r="AZ103"/>
  <c r="BA103"/>
  <c r="BB103"/>
  <c r="BC103"/>
  <c r="BJ103" s="1"/>
  <c r="BD103"/>
  <c r="AZ25"/>
  <c r="BA25"/>
  <c r="BB25"/>
  <c r="BC25"/>
  <c r="BD25"/>
  <c r="BK25" s="1"/>
  <c r="AZ29"/>
  <c r="BA29"/>
  <c r="BB29"/>
  <c r="BC29"/>
  <c r="BJ29" s="1"/>
  <c r="BD29"/>
  <c r="AZ42"/>
  <c r="BA42"/>
  <c r="BB42"/>
  <c r="BC42"/>
  <c r="BD42"/>
  <c r="BK42" s="1"/>
  <c r="AZ199"/>
  <c r="BA199"/>
  <c r="BB199"/>
  <c r="BC199"/>
  <c r="BJ199" s="1"/>
  <c r="BD199"/>
  <c r="AZ41"/>
  <c r="BA41"/>
  <c r="BB41"/>
  <c r="BC41"/>
  <c r="BD41"/>
  <c r="BK41" s="1"/>
  <c r="AZ55"/>
  <c r="BA55"/>
  <c r="BB55"/>
  <c r="BC55"/>
  <c r="BJ55" s="1"/>
  <c r="BD55"/>
  <c r="AZ34"/>
  <c r="BA34"/>
  <c r="BB34"/>
  <c r="BC34"/>
  <c r="BD34"/>
  <c r="BK34" s="1"/>
  <c r="AZ21"/>
  <c r="BA21"/>
  <c r="BB21"/>
  <c r="BC21"/>
  <c r="BJ21" s="1"/>
  <c r="BD21"/>
  <c r="AZ66"/>
  <c r="BA66"/>
  <c r="BB66"/>
  <c r="BC66"/>
  <c r="BD66"/>
  <c r="BK66" s="1"/>
  <c r="AZ54"/>
  <c r="BA54"/>
  <c r="BB54"/>
  <c r="BC54"/>
  <c r="BJ54" s="1"/>
  <c r="BD54"/>
  <c r="AZ91"/>
  <c r="BA91"/>
  <c r="BB91"/>
  <c r="BC91"/>
  <c r="BD91"/>
  <c r="BK91" s="1"/>
  <c r="AZ94"/>
  <c r="BA94"/>
  <c r="BB94"/>
  <c r="BC94"/>
  <c r="BJ94" s="1"/>
  <c r="BD94"/>
  <c r="AZ69"/>
  <c r="BA69"/>
  <c r="BB69"/>
  <c r="BC69"/>
  <c r="BD69"/>
  <c r="BK69" s="1"/>
  <c r="AZ56"/>
  <c r="BA56"/>
  <c r="BB56"/>
  <c r="BC56"/>
  <c r="BJ56" s="1"/>
  <c r="BD56"/>
  <c r="AZ75"/>
  <c r="BA75"/>
  <c r="BB75"/>
  <c r="BC75"/>
  <c r="BD75"/>
  <c r="BK75" s="1"/>
  <c r="AZ205"/>
  <c r="BA205"/>
  <c r="BB205"/>
  <c r="BC205"/>
  <c r="BJ205" s="1"/>
  <c r="BD205"/>
  <c r="AZ73"/>
  <c r="BA73"/>
  <c r="BB73"/>
  <c r="BC73"/>
  <c r="BD73"/>
  <c r="BK73" s="1"/>
  <c r="AZ95"/>
  <c r="BA95"/>
  <c r="BB95"/>
  <c r="BC95"/>
  <c r="BJ95" s="1"/>
  <c r="BD95"/>
  <c r="AZ101"/>
  <c r="BA101"/>
  <c r="BB101"/>
  <c r="BC101"/>
  <c r="BD101"/>
  <c r="BK101" s="1"/>
  <c r="AZ98"/>
  <c r="BA98"/>
  <c r="BB98"/>
  <c r="BC98"/>
  <c r="BJ98" s="1"/>
  <c r="BD98"/>
  <c r="AZ37"/>
  <c r="BA37"/>
  <c r="BB37"/>
  <c r="BC37"/>
  <c r="BD37"/>
  <c r="BK37" s="1"/>
  <c r="AZ16"/>
  <c r="BA16"/>
  <c r="BB16"/>
  <c r="BC16"/>
  <c r="BJ16" s="1"/>
  <c r="BD16"/>
  <c r="AZ18"/>
  <c r="BA18"/>
  <c r="BB18"/>
  <c r="BC18"/>
  <c r="BD18"/>
  <c r="BK18" s="1"/>
  <c r="AZ23"/>
  <c r="BA23"/>
  <c r="BB23"/>
  <c r="BC23"/>
  <c r="BJ23" s="1"/>
  <c r="BD23"/>
  <c r="AZ38"/>
  <c r="BA38"/>
  <c r="BB38"/>
  <c r="BC38"/>
  <c r="BD38"/>
  <c r="BK38" s="1"/>
  <c r="AZ164"/>
  <c r="BA164"/>
  <c r="BB164"/>
  <c r="BC164"/>
  <c r="BJ164" s="1"/>
  <c r="BD164"/>
  <c r="AZ180"/>
  <c r="BA180"/>
  <c r="BB180"/>
  <c r="BC180"/>
  <c r="BD180"/>
  <c r="BK180" s="1"/>
  <c r="AZ173"/>
  <c r="BA173"/>
  <c r="BB173"/>
  <c r="BC173"/>
  <c r="BJ173" s="1"/>
  <c r="BD173"/>
  <c r="AZ166"/>
  <c r="BA166"/>
  <c r="BB166"/>
  <c r="BC166"/>
  <c r="BD166"/>
  <c r="BK166" s="1"/>
  <c r="AZ198"/>
  <c r="BA198"/>
  <c r="BB198"/>
  <c r="BC198"/>
  <c r="BJ198" s="1"/>
  <c r="BD198"/>
  <c r="AZ182"/>
  <c r="BA182"/>
  <c r="BB182"/>
  <c r="BC182"/>
  <c r="BD182"/>
  <c r="BK182" s="1"/>
  <c r="AZ193"/>
  <c r="BA193"/>
  <c r="BB193"/>
  <c r="BC193"/>
  <c r="BJ193" s="1"/>
  <c r="BD193"/>
  <c r="AZ50"/>
  <c r="BA50"/>
  <c r="BB50"/>
  <c r="BC50"/>
  <c r="BD50"/>
  <c r="BK50" s="1"/>
  <c r="AZ203"/>
  <c r="BA203"/>
  <c r="BB203"/>
  <c r="BC203"/>
  <c r="BJ203" s="1"/>
  <c r="BD203"/>
  <c r="AZ204"/>
  <c r="BA204"/>
  <c r="BB204"/>
  <c r="BC204"/>
  <c r="BD204"/>
  <c r="BK204" s="1"/>
  <c r="AZ221"/>
  <c r="BA221"/>
  <c r="BB221"/>
  <c r="BC221"/>
  <c r="BJ221" s="1"/>
  <c r="BD221"/>
  <c r="AZ138"/>
  <c r="BA138"/>
  <c r="BB138"/>
  <c r="BC138"/>
  <c r="BD138"/>
  <c r="BK138" s="1"/>
  <c r="AZ226"/>
  <c r="BA226"/>
  <c r="BB226"/>
  <c r="BC226"/>
  <c r="BJ226" s="1"/>
  <c r="BD226"/>
  <c r="AZ219"/>
  <c r="BA219"/>
  <c r="BB219"/>
  <c r="BC219"/>
  <c r="BD219"/>
  <c r="BK219" s="1"/>
  <c r="AZ191"/>
  <c r="BA191"/>
  <c r="BB191"/>
  <c r="BC191"/>
  <c r="BJ191" s="1"/>
  <c r="BD191"/>
  <c r="AZ185"/>
  <c r="BA185"/>
  <c r="BB185"/>
  <c r="BC185"/>
  <c r="BD185"/>
  <c r="BK185" s="1"/>
  <c r="AZ209"/>
  <c r="BA209"/>
  <c r="BB209"/>
  <c r="BC209"/>
  <c r="BJ209" s="1"/>
  <c r="BD209"/>
  <c r="AZ167"/>
  <c r="BA167"/>
  <c r="BB167"/>
  <c r="BC167"/>
  <c r="BD167"/>
  <c r="BK167" s="1"/>
  <c r="AZ155"/>
  <c r="BA155"/>
  <c r="BB155"/>
  <c r="BC155"/>
  <c r="BJ155" s="1"/>
  <c r="BD155"/>
  <c r="AZ147"/>
  <c r="BA147"/>
  <c r="BB147"/>
  <c r="BC147"/>
  <c r="BD147"/>
  <c r="BK147" s="1"/>
  <c r="AZ176"/>
  <c r="BA176"/>
  <c r="BB176"/>
  <c r="BC176"/>
  <c r="BJ176" s="1"/>
  <c r="BD176"/>
  <c r="AZ158"/>
  <c r="BA158"/>
  <c r="BB158"/>
  <c r="BC158"/>
  <c r="BD158"/>
  <c r="BK158" s="1"/>
  <c r="AZ5"/>
  <c r="BA5"/>
  <c r="BB5"/>
  <c r="BC5"/>
  <c r="BJ5" s="1"/>
  <c r="BD5"/>
  <c r="AZ143"/>
  <c r="BA143"/>
  <c r="BB143"/>
  <c r="BC143"/>
  <c r="BD143"/>
  <c r="BK143" s="1"/>
  <c r="AZ232"/>
  <c r="BA232"/>
  <c r="BB232"/>
  <c r="BC232"/>
  <c r="BJ232" s="1"/>
  <c r="BD232"/>
  <c r="AZ212"/>
  <c r="BA212"/>
  <c r="BB212"/>
  <c r="BC212"/>
  <c r="BD212"/>
  <c r="BK212" s="1"/>
  <c r="AZ196"/>
  <c r="BA196"/>
  <c r="BB196"/>
  <c r="BC196"/>
  <c r="BJ196" s="1"/>
  <c r="BD196"/>
  <c r="AZ231"/>
  <c r="BA231"/>
  <c r="BB231"/>
  <c r="BC231"/>
  <c r="BD231"/>
  <c r="BK231" s="1"/>
  <c r="AZ31"/>
  <c r="BA31"/>
  <c r="BB31"/>
  <c r="BC31"/>
  <c r="BJ31" s="1"/>
  <c r="BD31"/>
  <c r="AZ14"/>
  <c r="BA14"/>
  <c r="BB14"/>
  <c r="BC14"/>
  <c r="BD14"/>
  <c r="BK14" s="1"/>
  <c r="AZ11"/>
  <c r="BA11"/>
  <c r="BB11"/>
  <c r="BC11"/>
  <c r="BJ11" s="1"/>
  <c r="BD11"/>
  <c r="AZ153"/>
  <c r="BA153"/>
  <c r="BB153"/>
  <c r="BC153"/>
  <c r="BD153"/>
  <c r="BK153" s="1"/>
  <c r="AZ13"/>
  <c r="BA13"/>
  <c r="BB13"/>
  <c r="BC13"/>
  <c r="BJ13" s="1"/>
  <c r="BD13"/>
  <c r="AZ132"/>
  <c r="BA132"/>
  <c r="BB132"/>
  <c r="BC132"/>
  <c r="BD132"/>
  <c r="BK132" s="1"/>
  <c r="AZ136"/>
  <c r="BA136"/>
  <c r="BB136"/>
  <c r="BC136"/>
  <c r="BJ136" s="1"/>
  <c r="BD136"/>
  <c r="AZ146"/>
  <c r="BA146"/>
  <c r="BB146"/>
  <c r="BC146"/>
  <c r="BD146"/>
  <c r="BK146" s="1"/>
  <c r="AZ163"/>
  <c r="BA163"/>
  <c r="BB163"/>
  <c r="BC163"/>
  <c r="BJ163" s="1"/>
  <c r="BD163"/>
  <c r="AZ144"/>
  <c r="BA144"/>
  <c r="BB144"/>
  <c r="BC144"/>
  <c r="BD144"/>
  <c r="BK144" s="1"/>
  <c r="AZ142"/>
  <c r="BA142"/>
  <c r="BB142"/>
  <c r="BC142"/>
  <c r="BJ142" s="1"/>
  <c r="BD142"/>
  <c r="AZ141"/>
  <c r="BA141"/>
  <c r="BB141"/>
  <c r="BC141"/>
  <c r="BD141"/>
  <c r="BK141" s="1"/>
  <c r="AZ97"/>
  <c r="BA97"/>
  <c r="BB97"/>
  <c r="BC97"/>
  <c r="BJ97" s="1"/>
  <c r="BD97"/>
  <c r="AZ99"/>
  <c r="BA99"/>
  <c r="BB99"/>
  <c r="BC99"/>
  <c r="BD99"/>
  <c r="BK99" s="1"/>
  <c r="AZ82"/>
  <c r="BA82"/>
  <c r="BB82"/>
  <c r="BC82"/>
  <c r="BJ82" s="1"/>
  <c r="BD82"/>
  <c r="AZ85"/>
  <c r="BA85"/>
  <c r="BB85"/>
  <c r="BC85"/>
  <c r="BD85"/>
  <c r="BK85" s="1"/>
  <c r="AZ51"/>
  <c r="BA51"/>
  <c r="BB51"/>
  <c r="BC51"/>
  <c r="BJ51" s="1"/>
  <c r="BD51"/>
  <c r="AZ189"/>
  <c r="BA189"/>
  <c r="BB189"/>
  <c r="BC189"/>
  <c r="BD189"/>
  <c r="BK189" s="1"/>
  <c r="AZ216"/>
  <c r="BA216"/>
  <c r="BB216"/>
  <c r="BC216"/>
  <c r="BJ216" s="1"/>
  <c r="BD216"/>
  <c r="AZ227"/>
  <c r="BA227"/>
  <c r="BB227"/>
  <c r="BC227"/>
  <c r="BD227"/>
  <c r="BK227" s="1"/>
  <c r="AZ230"/>
  <c r="BA230"/>
  <c r="BB230"/>
  <c r="BC230"/>
  <c r="BJ230" s="1"/>
  <c r="BD230"/>
  <c r="AZ59"/>
  <c r="BA59"/>
  <c r="BB59"/>
  <c r="BC59"/>
  <c r="BD59"/>
  <c r="BK59" s="1"/>
  <c r="AZ107"/>
  <c r="BA107"/>
  <c r="BB107"/>
  <c r="BC107"/>
  <c r="BJ107" s="1"/>
  <c r="BD107"/>
  <c r="AZ110"/>
  <c r="BA110"/>
  <c r="BB110"/>
  <c r="BC110"/>
  <c r="BD110"/>
  <c r="BK110" s="1"/>
  <c r="AZ187"/>
  <c r="BA187"/>
  <c r="BB187"/>
  <c r="BC187"/>
  <c r="BJ187" s="1"/>
  <c r="BD187"/>
  <c r="AZ200"/>
  <c r="BA200"/>
  <c r="BB200"/>
  <c r="BC200"/>
  <c r="BD200"/>
  <c r="BK200" s="1"/>
  <c r="AZ197"/>
  <c r="BA197"/>
  <c r="BB197"/>
  <c r="BC197"/>
  <c r="BJ197" s="1"/>
  <c r="BD197"/>
  <c r="AZ206"/>
  <c r="BA206"/>
  <c r="BB206"/>
  <c r="BC206"/>
  <c r="BD206"/>
  <c r="BK206" s="1"/>
  <c r="AZ119"/>
  <c r="BA119"/>
  <c r="BB119"/>
  <c r="BC119"/>
  <c r="BJ119" s="1"/>
  <c r="BD119"/>
  <c r="AZ128"/>
  <c r="BA128"/>
  <c r="BB128"/>
  <c r="BC128"/>
  <c r="BD128"/>
  <c r="BK128" s="1"/>
  <c r="AZ133"/>
  <c r="BA133"/>
  <c r="BB133"/>
  <c r="BC133"/>
  <c r="BJ133" s="1"/>
  <c r="BD133"/>
  <c r="AZ123"/>
  <c r="BA123"/>
  <c r="BB123"/>
  <c r="BC123"/>
  <c r="BD123"/>
  <c r="BK123" s="1"/>
  <c r="AZ44"/>
  <c r="BA44"/>
  <c r="BB44"/>
  <c r="BC44"/>
  <c r="BJ44" s="1"/>
  <c r="BD44"/>
  <c r="AZ113"/>
  <c r="BA113"/>
  <c r="BB113"/>
  <c r="BC113"/>
  <c r="BD113"/>
  <c r="BK113" s="1"/>
  <c r="AZ118"/>
  <c r="BA118"/>
  <c r="BB118"/>
  <c r="BC118"/>
  <c r="BJ118" s="1"/>
  <c r="BD118"/>
  <c r="AZ127"/>
  <c r="BA127"/>
  <c r="BB127"/>
  <c r="BC127"/>
  <c r="BD127"/>
  <c r="BK127" s="1"/>
  <c r="AZ129"/>
  <c r="BA129"/>
  <c r="BB129"/>
  <c r="BC129"/>
  <c r="BJ129" s="1"/>
  <c r="BD129"/>
  <c r="AZ33"/>
  <c r="BA33"/>
  <c r="BB33"/>
  <c r="BC33"/>
  <c r="BD33"/>
  <c r="BK33" s="1"/>
  <c r="AZ39"/>
  <c r="BA39"/>
  <c r="BB39"/>
  <c r="BC39"/>
  <c r="BJ39" s="1"/>
  <c r="BD39"/>
  <c r="AZ53"/>
  <c r="BA53"/>
  <c r="BB53"/>
  <c r="BC53"/>
  <c r="BD53"/>
  <c r="BK53" s="1"/>
  <c r="AZ74"/>
  <c r="BA74"/>
  <c r="BB74"/>
  <c r="BC74"/>
  <c r="BJ74" s="1"/>
  <c r="BD74"/>
  <c r="AZ76"/>
  <c r="BA76"/>
  <c r="BB76"/>
  <c r="BC76"/>
  <c r="BD76"/>
  <c r="BK76" s="1"/>
  <c r="AZ220"/>
  <c r="BA220"/>
  <c r="BB220"/>
  <c r="BC220"/>
  <c r="BJ220" s="1"/>
  <c r="BD220"/>
  <c r="AZ157"/>
  <c r="BA157"/>
  <c r="BB157"/>
  <c r="BC157"/>
  <c r="BD157"/>
  <c r="BK157" s="1"/>
  <c r="AZ194"/>
  <c r="BA194"/>
  <c r="BB194"/>
  <c r="BC194"/>
  <c r="BJ194" s="1"/>
  <c r="BD194"/>
  <c r="AZ214"/>
  <c r="BA214"/>
  <c r="BB214"/>
  <c r="BC214"/>
  <c r="BD214"/>
  <c r="BK214" s="1"/>
  <c r="AZ215"/>
  <c r="BA215"/>
  <c r="BB215"/>
  <c r="BC215"/>
  <c r="BJ215" s="1"/>
  <c r="BD215"/>
  <c r="AZ20"/>
  <c r="BA20"/>
  <c r="BB20"/>
  <c r="BC20"/>
  <c r="BD20"/>
  <c r="BK20" s="1"/>
  <c r="AZ32"/>
  <c r="BA32"/>
  <c r="BB32"/>
  <c r="BC32"/>
  <c r="BJ32" s="1"/>
  <c r="BD32"/>
  <c r="AZ47"/>
  <c r="BA47"/>
  <c r="BB47"/>
  <c r="BC47"/>
  <c r="BD47"/>
  <c r="BK47" s="1"/>
  <c r="AZ57"/>
  <c r="BA57"/>
  <c r="BB57"/>
  <c r="BC57"/>
  <c r="BJ57" s="1"/>
  <c r="BD57"/>
  <c r="AZ63"/>
  <c r="BA63"/>
  <c r="BB63"/>
  <c r="BC63"/>
  <c r="BD63"/>
  <c r="BK63" s="1"/>
  <c r="AZ19"/>
  <c r="BA19"/>
  <c r="BB19"/>
  <c r="BC19"/>
  <c r="BJ19" s="1"/>
  <c r="BD19"/>
  <c r="AZ186"/>
  <c r="BA186"/>
  <c r="BB186"/>
  <c r="BC186"/>
  <c r="BD186"/>
  <c r="BK186" s="1"/>
  <c r="AZ210"/>
  <c r="BA210"/>
  <c r="BB210"/>
  <c r="BC210"/>
  <c r="BJ210" s="1"/>
  <c r="BD210"/>
  <c r="AZ225"/>
  <c r="BA225"/>
  <c r="BB225"/>
  <c r="BC225"/>
  <c r="BD225"/>
  <c r="BK225" s="1"/>
  <c r="AZ224"/>
  <c r="BA224"/>
  <c r="BB224"/>
  <c r="BC224"/>
  <c r="BJ224" s="1"/>
  <c r="BD224"/>
  <c r="AZ36"/>
  <c r="BA36"/>
  <c r="BB36"/>
  <c r="BC36"/>
  <c r="BD36"/>
  <c r="BK36" s="1"/>
  <c r="AZ201"/>
  <c r="BA201"/>
  <c r="BB201"/>
  <c r="BC201"/>
  <c r="BJ201" s="1"/>
  <c r="BD201"/>
  <c r="AZ165"/>
  <c r="BA165"/>
  <c r="BB165"/>
  <c r="BC165"/>
  <c r="BD165"/>
  <c r="BK165" s="1"/>
  <c r="AZ152"/>
  <c r="BA152"/>
  <c r="BB152"/>
  <c r="BC152"/>
  <c r="BJ152" s="1"/>
  <c r="BD152"/>
  <c r="AZ149"/>
  <c r="BA149"/>
  <c r="BB149"/>
  <c r="BC149"/>
  <c r="BD149"/>
  <c r="BK149" s="1"/>
  <c r="AZ169"/>
  <c r="BA169"/>
  <c r="BB169"/>
  <c r="BC169"/>
  <c r="BJ169" s="1"/>
  <c r="BD169"/>
  <c r="AZ181"/>
  <c r="BA181"/>
  <c r="BB181"/>
  <c r="BC181"/>
  <c r="BD181"/>
  <c r="BK181" s="1"/>
  <c r="AZ170"/>
  <c r="BA170"/>
  <c r="BB170"/>
  <c r="BC170"/>
  <c r="BJ170" s="1"/>
  <c r="BD170"/>
  <c r="AZ160"/>
  <c r="BA160"/>
  <c r="BB160"/>
  <c r="BC160"/>
  <c r="BD160"/>
  <c r="BK160" s="1"/>
  <c r="AZ195"/>
  <c r="BA195"/>
  <c r="BB195"/>
  <c r="BC195"/>
  <c r="BJ195" s="1"/>
  <c r="BD195"/>
  <c r="AZ208"/>
  <c r="BA208"/>
  <c r="BB208"/>
  <c r="BC208"/>
  <c r="BD208"/>
  <c r="BK208" s="1"/>
  <c r="AZ172"/>
  <c r="BA172"/>
  <c r="BB172"/>
  <c r="BC172"/>
  <c r="BJ172" s="1"/>
  <c r="BD172"/>
  <c r="AZ213"/>
  <c r="BA213"/>
  <c r="BB213"/>
  <c r="BC213"/>
  <c r="BD213"/>
  <c r="BK213" s="1"/>
  <c r="AZ168"/>
  <c r="BA168"/>
  <c r="BB168"/>
  <c r="BC168"/>
  <c r="BJ168" s="1"/>
  <c r="BD168"/>
  <c r="AZ177"/>
  <c r="BA177"/>
  <c r="BB177"/>
  <c r="BC177"/>
  <c r="BD177"/>
  <c r="BK177" s="1"/>
  <c r="AZ190"/>
  <c r="BA190"/>
  <c r="BB190"/>
  <c r="BC190"/>
  <c r="BJ190" s="1"/>
  <c r="BD190"/>
  <c r="AZ104"/>
  <c r="BA104"/>
  <c r="BB104"/>
  <c r="BC104"/>
  <c r="BD104"/>
  <c r="BK104" s="1"/>
  <c r="AZ178"/>
  <c r="BA178"/>
  <c r="BB178"/>
  <c r="BC178"/>
  <c r="BJ178" s="1"/>
  <c r="BD178"/>
  <c r="AZ150"/>
  <c r="BA150"/>
  <c r="BB150"/>
  <c r="BC150"/>
  <c r="BD150"/>
  <c r="BK150" s="1"/>
  <c r="AZ154"/>
  <c r="BA154"/>
  <c r="BB154"/>
  <c r="BC154"/>
  <c r="BJ154" s="1"/>
  <c r="BD154"/>
  <c r="AZ174"/>
  <c r="BA174"/>
  <c r="BB174"/>
  <c r="BC174"/>
  <c r="BD174"/>
  <c r="BK174" s="1"/>
  <c r="AZ151"/>
  <c r="BA151"/>
  <c r="BB151"/>
  <c r="BC151"/>
  <c r="BJ151" s="1"/>
  <c r="BD151"/>
  <c r="AZ159"/>
  <c r="BA159"/>
  <c r="BB159"/>
  <c r="BC159"/>
  <c r="BD159"/>
  <c r="BK159" s="1"/>
  <c r="AZ7"/>
  <c r="BA7"/>
  <c r="BB7"/>
  <c r="BC7"/>
  <c r="BJ7" s="1"/>
  <c r="BD7"/>
  <c r="AZ145"/>
  <c r="BA145"/>
  <c r="BB145"/>
  <c r="BC145"/>
  <c r="BD145"/>
  <c r="BK145" s="1"/>
  <c r="AZ183"/>
  <c r="BA183"/>
  <c r="BB183"/>
  <c r="BC183"/>
  <c r="BJ183" s="1"/>
  <c r="BD183"/>
  <c r="AZ10"/>
  <c r="BA10"/>
  <c r="BB10"/>
  <c r="BC10"/>
  <c r="BD10"/>
  <c r="BK10" s="1"/>
  <c r="AZ217"/>
  <c r="BA217"/>
  <c r="BB217"/>
  <c r="BC217"/>
  <c r="BJ217" s="1"/>
  <c r="BD217"/>
  <c r="AZ179"/>
  <c r="BA179"/>
  <c r="BB179"/>
  <c r="BC179"/>
  <c r="BD179"/>
  <c r="BK179" s="1"/>
  <c r="AZ137"/>
  <c r="BA137"/>
  <c r="BB137"/>
  <c r="BC137"/>
  <c r="BJ137" s="1"/>
  <c r="BD137"/>
  <c r="AZ229"/>
  <c r="BA229"/>
  <c r="BB229"/>
  <c r="BC229"/>
  <c r="BD229"/>
  <c r="BK229" s="1"/>
  <c r="AZ161"/>
  <c r="BA161"/>
  <c r="BB161"/>
  <c r="BC161"/>
  <c r="BJ161" s="1"/>
  <c r="BD161"/>
  <c r="AZ17"/>
  <c r="BA17"/>
  <c r="BB17"/>
  <c r="BC17"/>
  <c r="BD17"/>
  <c r="BK17" s="1"/>
  <c r="AZ140"/>
  <c r="BA140"/>
  <c r="BB140"/>
  <c r="BC140"/>
  <c r="BJ140" s="1"/>
  <c r="BD140"/>
  <c r="AZ184"/>
  <c r="BA184"/>
  <c r="BB184"/>
  <c r="BC184"/>
  <c r="BD184"/>
  <c r="BK184" s="1"/>
  <c r="AZ12"/>
  <c r="BA12"/>
  <c r="BB12"/>
  <c r="BC12"/>
  <c r="BJ12" s="1"/>
  <c r="BD12"/>
  <c r="AZ131"/>
  <c r="BA131"/>
  <c r="BB131"/>
  <c r="BC131"/>
  <c r="BD131"/>
  <c r="BK131" s="1"/>
  <c r="AZ114"/>
  <c r="BA114"/>
  <c r="BB114"/>
  <c r="BC114"/>
  <c r="BJ114" s="1"/>
  <c r="BD114"/>
  <c r="AZ124"/>
  <c r="BA124"/>
  <c r="BB124"/>
  <c r="BC124"/>
  <c r="BD124"/>
  <c r="BK124" s="1"/>
  <c r="AZ126"/>
  <c r="BA126"/>
  <c r="BB126"/>
  <c r="BC126"/>
  <c r="BJ126" s="1"/>
  <c r="BD126"/>
  <c r="AZ112"/>
  <c r="BA112"/>
  <c r="BB112"/>
  <c r="BC112"/>
  <c r="BD112"/>
  <c r="BK112" s="1"/>
  <c r="AZ15"/>
  <c r="BA15"/>
  <c r="BB15"/>
  <c r="BC15"/>
  <c r="BJ15" s="1"/>
  <c r="BD15"/>
  <c r="AZ175"/>
  <c r="BA175"/>
  <c r="BB175"/>
  <c r="BC175"/>
  <c r="BD175"/>
  <c r="BK175" s="1"/>
  <c r="AZ162"/>
  <c r="BA162"/>
  <c r="BB162"/>
  <c r="BC162"/>
  <c r="BJ162" s="1"/>
  <c r="BD162"/>
  <c r="AZ139"/>
  <c r="BA139"/>
  <c r="BB139"/>
  <c r="BC139"/>
  <c r="BD139"/>
  <c r="BK139" s="1"/>
  <c r="AZ9"/>
  <c r="BA9"/>
  <c r="BB9"/>
  <c r="BC9"/>
  <c r="BJ9" s="1"/>
  <c r="BD9"/>
  <c r="AZ120"/>
  <c r="BA120"/>
  <c r="BB120"/>
  <c r="BC120"/>
  <c r="BD120"/>
  <c r="BK120" s="1"/>
  <c r="AZ6"/>
  <c r="BA6"/>
  <c r="BB6"/>
  <c r="BC6"/>
  <c r="BJ6" s="1"/>
  <c r="BD6"/>
  <c r="AZ8"/>
  <c r="BA8"/>
  <c r="BB8"/>
  <c r="BC8"/>
  <c r="BD8"/>
  <c r="BK8" s="1"/>
  <c r="AZ26"/>
  <c r="BA26"/>
  <c r="BB26"/>
  <c r="BC26"/>
  <c r="BJ26" s="1"/>
  <c r="BD26"/>
  <c r="BD22"/>
  <c r="BC22"/>
  <c r="BB22"/>
  <c r="BA22"/>
  <c r="H4" i="4"/>
  <c r="G4"/>
  <c r="F4"/>
  <c r="E4"/>
  <c r="BF93" i="1"/>
  <c r="BF61"/>
  <c r="BF43"/>
  <c r="BF60"/>
  <c r="BF58"/>
  <c r="BF35"/>
  <c r="BF106"/>
  <c r="BF116"/>
  <c r="BF96"/>
  <c r="BF92"/>
  <c r="BF135"/>
  <c r="BF117"/>
  <c r="BF130"/>
  <c r="BF105"/>
  <c r="BF111"/>
  <c r="BF109"/>
  <c r="BF64"/>
  <c r="BF68"/>
  <c r="BF71"/>
  <c r="BF87"/>
  <c r="BF86"/>
  <c r="BF70"/>
  <c r="BF102"/>
  <c r="BF100"/>
  <c r="BF148"/>
  <c r="BF228"/>
  <c r="BF222"/>
  <c r="BF207"/>
  <c r="BF192"/>
  <c r="BF90"/>
  <c r="BF88"/>
  <c r="E228" i="4" s="1"/>
  <c r="BF89" i="1"/>
  <c r="BF81"/>
  <c r="BF79"/>
  <c r="BF49"/>
  <c r="BF30"/>
  <c r="BF72"/>
  <c r="BF27"/>
  <c r="BF80"/>
  <c r="E180" i="4" s="1"/>
  <c r="BF48" i="1"/>
  <c r="BF45"/>
  <c r="E82" i="4" s="1"/>
  <c r="BF62" i="1"/>
  <c r="BF121"/>
  <c r="BF134"/>
  <c r="E185" i="4" s="1"/>
  <c r="BF122" i="1"/>
  <c r="E181" i="4" s="1"/>
  <c r="BF65" i="1"/>
  <c r="BF84"/>
  <c r="BF77"/>
  <c r="BF78"/>
  <c r="BF218"/>
  <c r="BF211"/>
  <c r="BF202"/>
  <c r="BF188"/>
  <c r="BF171"/>
  <c r="E107" i="4" s="1"/>
  <c r="BF67" i="1"/>
  <c r="BF4"/>
  <c r="E132" i="4" s="1"/>
  <c r="BF223" i="1"/>
  <c r="E156" i="4" s="1"/>
  <c r="BF83" i="1"/>
  <c r="E222" i="4" s="1"/>
  <c r="BF46" i="1"/>
  <c r="BF40"/>
  <c r="E103" i="4" s="1"/>
  <c r="BF125" i="1"/>
  <c r="E36" i="4" s="1"/>
  <c r="BF156" i="1"/>
  <c r="BF52"/>
  <c r="E74" i="4" s="1"/>
  <c r="BF28" i="1"/>
  <c r="E115" i="4" s="1"/>
  <c r="BF24" i="1"/>
  <c r="BF115"/>
  <c r="E75" i="4" s="1"/>
  <c r="BF108" i="1"/>
  <c r="E109" i="4" s="1"/>
  <c r="BF103" i="1"/>
  <c r="E125" i="4" s="1"/>
  <c r="BF25" i="1"/>
  <c r="BF29"/>
  <c r="BF42"/>
  <c r="BF199"/>
  <c r="BF41"/>
  <c r="E213" i="4" s="1"/>
  <c r="BF55" i="1"/>
  <c r="E40" i="4" s="1"/>
  <c r="BF34" i="1"/>
  <c r="E11" i="4" s="1"/>
  <c r="BF21" i="1"/>
  <c r="E7" i="4" s="1"/>
  <c r="BF66" i="1"/>
  <c r="E169" i="4" s="1"/>
  <c r="BF54" i="1"/>
  <c r="BF91"/>
  <c r="E90" i="4" s="1"/>
  <c r="BF94" i="1"/>
  <c r="E117" i="4" s="1"/>
  <c r="BF69" i="1"/>
  <c r="BF56"/>
  <c r="E227" i="4" s="1"/>
  <c r="BF75" i="1"/>
  <c r="E205" i="4" s="1"/>
  <c r="BF205" i="1"/>
  <c r="E177" i="4" s="1"/>
  <c r="BF73" i="1"/>
  <c r="E18" i="4" s="1"/>
  <c r="BF95" i="1"/>
  <c r="E43" i="4" s="1"/>
  <c r="BF101" i="1"/>
  <c r="E92" i="4" s="1"/>
  <c r="BF98" i="1"/>
  <c r="E119" i="4" s="1"/>
  <c r="BF37" i="1"/>
  <c r="E209" i="4" s="1"/>
  <c r="BF16" i="1"/>
  <c r="E207" i="4" s="1"/>
  <c r="BF18" i="1"/>
  <c r="E202" i="4" s="1"/>
  <c r="BF23" i="1"/>
  <c r="E215" i="4" s="1"/>
  <c r="BF38" i="1"/>
  <c r="BF164"/>
  <c r="E135" i="4" s="1"/>
  <c r="BF180" i="1"/>
  <c r="BF173"/>
  <c r="E58" i="4" s="1"/>
  <c r="BF166" i="1"/>
  <c r="E70" i="4" s="1"/>
  <c r="BF198" i="1"/>
  <c r="E186" i="4" s="1"/>
  <c r="BF182" i="1"/>
  <c r="E197" i="4" s="1"/>
  <c r="BF193" i="1"/>
  <c r="BF50"/>
  <c r="E55" i="4" s="1"/>
  <c r="BF203" i="1"/>
  <c r="E97" i="4" s="1"/>
  <c r="BF204" i="1"/>
  <c r="BF221"/>
  <c r="E120" i="4" s="1"/>
  <c r="BF138" i="1"/>
  <c r="E88" i="4" s="1"/>
  <c r="BF226" i="1"/>
  <c r="BF219"/>
  <c r="E61" i="4" s="1"/>
  <c r="BF191" i="1"/>
  <c r="BF185"/>
  <c r="BF209"/>
  <c r="BF167"/>
  <c r="E152" i="4" s="1"/>
  <c r="BF155" i="1"/>
  <c r="E111" i="4" s="1"/>
  <c r="BF147" i="1"/>
  <c r="E19" i="4" s="1"/>
  <c r="BF176" i="1"/>
  <c r="BF158"/>
  <c r="BF5"/>
  <c r="BF143"/>
  <c r="E23" i="4" s="1"/>
  <c r="BF232" i="1"/>
  <c r="E158" i="4" s="1"/>
  <c r="BF212" i="1"/>
  <c r="BF196"/>
  <c r="BF231"/>
  <c r="E63" i="4" s="1"/>
  <c r="BF31" i="1"/>
  <c r="BF14"/>
  <c r="BF11"/>
  <c r="BF153"/>
  <c r="BF13"/>
  <c r="E204" i="4" s="1"/>
  <c r="BF132" i="1"/>
  <c r="BF136"/>
  <c r="BF146"/>
  <c r="BF163"/>
  <c r="E212" i="4" s="1"/>
  <c r="BF144" i="1"/>
  <c r="E14" i="4" s="1"/>
  <c r="BF142" i="1"/>
  <c r="E142" i="4" s="1"/>
  <c r="BF141" i="1"/>
  <c r="BF97"/>
  <c r="E54" i="4" s="1"/>
  <c r="BF99" i="1"/>
  <c r="BF82"/>
  <c r="BF85"/>
  <c r="E216" i="4" s="1"/>
  <c r="BF51" i="1"/>
  <c r="E220" i="4" s="1"/>
  <c r="BF189" i="1"/>
  <c r="E122" i="4" s="1"/>
  <c r="BF216" i="1"/>
  <c r="E101" i="4" s="1"/>
  <c r="BF227" i="1"/>
  <c r="BF230"/>
  <c r="E49" i="4" s="1"/>
  <c r="BF59" i="1"/>
  <c r="E190" i="4" s="1"/>
  <c r="BF107" i="1"/>
  <c r="E137" i="4" s="1"/>
  <c r="BF110" i="1"/>
  <c r="BF187"/>
  <c r="BF200"/>
  <c r="BF197"/>
  <c r="BF206"/>
  <c r="E144" i="4" s="1"/>
  <c r="BF119" i="1"/>
  <c r="BF128"/>
  <c r="E25" i="4" s="1"/>
  <c r="BF133" i="1"/>
  <c r="E164" i="4" s="1"/>
  <c r="BF123" i="1"/>
  <c r="BF44"/>
  <c r="E224" i="4" s="1"/>
  <c r="BF113" i="1"/>
  <c r="BF118"/>
  <c r="BF127"/>
  <c r="BF129"/>
  <c r="BF33"/>
  <c r="E229" i="4" s="1"/>
  <c r="BF39" i="1"/>
  <c r="E87" i="4" s="1"/>
  <c r="BF53" i="1"/>
  <c r="BF74"/>
  <c r="E195" i="4" s="1"/>
  <c r="BF76" i="1"/>
  <c r="E217" i="4" s="1"/>
  <c r="BF220" i="1"/>
  <c r="BF157"/>
  <c r="BF194"/>
  <c r="BF214"/>
  <c r="E66" i="4" s="1"/>
  <c r="BF215" i="1"/>
  <c r="BF20"/>
  <c r="E196" i="4" s="1"/>
  <c r="BF32" i="1"/>
  <c r="BF47"/>
  <c r="BF57"/>
  <c r="E168" i="4" s="1"/>
  <c r="BF63" i="1"/>
  <c r="BF19"/>
  <c r="BF186"/>
  <c r="BF210"/>
  <c r="E98" i="4" s="1"/>
  <c r="BF225" i="1"/>
  <c r="BF224"/>
  <c r="E32" i="4" s="1"/>
  <c r="BF36" i="1"/>
  <c r="BF201"/>
  <c r="BF165"/>
  <c r="E86" i="4" s="1"/>
  <c r="BF152" i="1"/>
  <c r="E136" i="4" s="1"/>
  <c r="BF149" i="1"/>
  <c r="E113" i="4" s="1"/>
  <c r="BF169" i="1"/>
  <c r="E85" i="4" s="1"/>
  <c r="BF181" i="1"/>
  <c r="E188" i="4" s="1"/>
  <c r="BF170" i="1"/>
  <c r="BF160"/>
  <c r="E184" i="4" s="1"/>
  <c r="BF195" i="1"/>
  <c r="E193" i="4" s="1"/>
  <c r="BF208" i="1"/>
  <c r="E131" i="4" s="1"/>
  <c r="BF172" i="1"/>
  <c r="E138" i="4" s="1"/>
  <c r="BF213" i="1"/>
  <c r="E93" i="4" s="1"/>
  <c r="BF168" i="1"/>
  <c r="E129" i="4" s="1"/>
  <c r="BF177" i="1"/>
  <c r="E69" i="4" s="1"/>
  <c r="BF190" i="1"/>
  <c r="E94" i="4" s="1"/>
  <c r="BF104" i="1"/>
  <c r="E121" i="4" s="1"/>
  <c r="BF178" i="1"/>
  <c r="E81" i="4" s="1"/>
  <c r="BF150" i="1"/>
  <c r="E45" i="4" s="1"/>
  <c r="BF154" i="1"/>
  <c r="E154" i="4" s="1"/>
  <c r="BF174" i="1"/>
  <c r="E76" i="4" s="1"/>
  <c r="BF151" i="1"/>
  <c r="E42" i="4" s="1"/>
  <c r="BF159" i="1"/>
  <c r="E57" i="4" s="1"/>
  <c r="BF7" i="1"/>
  <c r="E29" i="4" s="1"/>
  <c r="BF145" i="1"/>
  <c r="E157" i="4" s="1"/>
  <c r="BF183" i="1"/>
  <c r="E153" i="4" s="1"/>
  <c r="BF10" i="1"/>
  <c r="E175" i="4" s="1"/>
  <c r="BF217" i="1"/>
  <c r="E26" i="4" s="1"/>
  <c r="BF179" i="1"/>
  <c r="E59" i="4" s="1"/>
  <c r="BF137" i="1"/>
  <c r="E182" i="4" s="1"/>
  <c r="BF229" i="1"/>
  <c r="E150" i="4" s="1"/>
  <c r="BF161" i="1"/>
  <c r="E34" i="4" s="1"/>
  <c r="BF17" i="1"/>
  <c r="E191" i="4" s="1"/>
  <c r="BF140" i="1"/>
  <c r="E189" i="4" s="1"/>
  <c r="BF184" i="1"/>
  <c r="E141" i="4" s="1"/>
  <c r="BF12" i="1"/>
  <c r="E198" i="4" s="1"/>
  <c r="BF131" i="1"/>
  <c r="E161" i="4" s="1"/>
  <c r="BF114" i="1"/>
  <c r="E72" i="4" s="1"/>
  <c r="BF124" i="1"/>
  <c r="E37" i="4" s="1"/>
  <c r="BF126" i="1"/>
  <c r="E165" i="4" s="1"/>
  <c r="BF112" i="1"/>
  <c r="E162" i="4" s="1"/>
  <c r="BF15" i="1"/>
  <c r="E211" i="4" s="1"/>
  <c r="BF175" i="1"/>
  <c r="E51" i="4" s="1"/>
  <c r="BF162" i="1"/>
  <c r="E27" i="4" s="1"/>
  <c r="BF139" i="1"/>
  <c r="E160" i="4" s="1"/>
  <c r="BF9" i="1"/>
  <c r="E9" i="4" s="1"/>
  <c r="BF120" i="1"/>
  <c r="E41" i="4" s="1"/>
  <c r="BF6" i="1"/>
  <c r="E38" i="4" s="1"/>
  <c r="BF8" i="1"/>
  <c r="E13" i="4" s="1"/>
  <c r="BF26" i="1"/>
  <c r="E16" i="4" s="1"/>
  <c r="BF22" i="1"/>
  <c r="E214" i="4" s="1"/>
  <c r="AZ22" i="1"/>
  <c r="BG22" s="1"/>
  <c r="H28" i="4" s="1"/>
  <c r="C26" i="1"/>
  <c r="C8"/>
  <c r="C6"/>
  <c r="C120"/>
  <c r="C9"/>
  <c r="C139"/>
  <c r="C162"/>
  <c r="C175"/>
  <c r="C15"/>
  <c r="C112"/>
  <c r="C126"/>
  <c r="C124"/>
  <c r="C114"/>
  <c r="C131"/>
  <c r="C12"/>
  <c r="C184"/>
  <c r="C140"/>
  <c r="C17"/>
  <c r="C161"/>
  <c r="C229"/>
  <c r="C137"/>
  <c r="C179"/>
  <c r="C217"/>
  <c r="C10"/>
  <c r="C183"/>
  <c r="C145"/>
  <c r="C7"/>
  <c r="C159"/>
  <c r="C151"/>
  <c r="C174"/>
  <c r="C154"/>
  <c r="C150"/>
  <c r="C178"/>
  <c r="C104"/>
  <c r="C190"/>
  <c r="C177"/>
  <c r="C168"/>
  <c r="C213"/>
  <c r="C172"/>
  <c r="C208"/>
  <c r="C195"/>
  <c r="C160"/>
  <c r="C170"/>
  <c r="C181"/>
  <c r="C169"/>
  <c r="C149"/>
  <c r="C152"/>
  <c r="C165"/>
  <c r="C201"/>
  <c r="C36"/>
  <c r="C224"/>
  <c r="C225"/>
  <c r="C210"/>
  <c r="C186"/>
  <c r="C19"/>
  <c r="C63"/>
  <c r="C57"/>
  <c r="C47"/>
  <c r="C32"/>
  <c r="C20"/>
  <c r="C215"/>
  <c r="C214"/>
  <c r="C194"/>
  <c r="C157"/>
  <c r="C220"/>
  <c r="C76"/>
  <c r="C74"/>
  <c r="C53"/>
  <c r="C39"/>
  <c r="C33"/>
  <c r="C129"/>
  <c r="C127"/>
  <c r="C118"/>
  <c r="C113"/>
  <c r="C44"/>
  <c r="C206"/>
  <c r="C107"/>
  <c r="C59"/>
  <c r="C51"/>
  <c r="C85"/>
  <c r="C82"/>
  <c r="C99"/>
  <c r="C97"/>
  <c r="C141"/>
  <c r="C142"/>
  <c r="C144"/>
  <c r="C163"/>
  <c r="C146"/>
  <c r="C136"/>
  <c r="C132"/>
  <c r="C13"/>
  <c r="C153"/>
  <c r="C11"/>
  <c r="C14"/>
  <c r="C31"/>
  <c r="C231"/>
  <c r="C196"/>
  <c r="C212"/>
  <c r="C232"/>
  <c r="C143"/>
  <c r="C5"/>
  <c r="C158"/>
  <c r="C176"/>
  <c r="C147"/>
  <c r="C155"/>
  <c r="C167"/>
  <c r="C209"/>
  <c r="C185"/>
  <c r="C191"/>
  <c r="C219"/>
  <c r="C226"/>
  <c r="C138"/>
  <c r="C221"/>
  <c r="C204"/>
  <c r="C203"/>
  <c r="C50"/>
  <c r="C193"/>
  <c r="C182"/>
  <c r="C198"/>
  <c r="C166"/>
  <c r="C173"/>
  <c r="C180"/>
  <c r="C164"/>
  <c r="C38"/>
  <c r="C23"/>
  <c r="C18"/>
  <c r="C16"/>
  <c r="C37"/>
  <c r="C98"/>
  <c r="C101"/>
  <c r="C95"/>
  <c r="C73"/>
  <c r="C205"/>
  <c r="C75"/>
  <c r="C56"/>
  <c r="C69"/>
  <c r="C94"/>
  <c r="C91"/>
  <c r="C54"/>
  <c r="C66"/>
  <c r="C21"/>
  <c r="C34"/>
  <c r="C55"/>
  <c r="C41"/>
  <c r="C199"/>
  <c r="C42"/>
  <c r="C29"/>
  <c r="C52"/>
  <c r="C156"/>
  <c r="C40"/>
  <c r="C46"/>
  <c r="C83"/>
  <c r="C67"/>
  <c r="C78"/>
  <c r="C77"/>
  <c r="C84"/>
  <c r="C65"/>
  <c r="C134"/>
  <c r="C121"/>
  <c r="C62"/>
  <c r="C45"/>
  <c r="C48"/>
  <c r="C80"/>
  <c r="C27"/>
  <c r="C72"/>
  <c r="C30"/>
  <c r="C49"/>
  <c r="C79"/>
  <c r="C81"/>
  <c r="C89"/>
  <c r="C88"/>
  <c r="C90"/>
  <c r="C228"/>
  <c r="C148"/>
  <c r="C102"/>
  <c r="C70"/>
  <c r="C86"/>
  <c r="C87"/>
  <c r="C71"/>
  <c r="C68"/>
  <c r="C64"/>
  <c r="C109"/>
  <c r="C111"/>
  <c r="C105"/>
  <c r="C130"/>
  <c r="C117"/>
  <c r="C135"/>
  <c r="C92"/>
  <c r="C96"/>
  <c r="C116"/>
  <c r="C106"/>
  <c r="C35"/>
  <c r="C58"/>
  <c r="C60"/>
  <c r="C43"/>
  <c r="C61"/>
  <c r="C93"/>
  <c r="C22"/>
  <c r="E62" i="4" l="1"/>
  <c r="E130"/>
  <c r="E219"/>
  <c r="E110"/>
  <c r="E172"/>
  <c r="E104"/>
  <c r="E151"/>
  <c r="E8"/>
  <c r="E50"/>
  <c r="E67"/>
  <c r="E146"/>
  <c r="E123"/>
  <c r="E206"/>
  <c r="E159"/>
  <c r="E187"/>
  <c r="E68"/>
  <c r="E178"/>
  <c r="E139"/>
  <c r="E99"/>
  <c r="E64"/>
  <c r="E95"/>
  <c r="E105"/>
  <c r="E176"/>
  <c r="E35"/>
  <c r="E128"/>
  <c r="E116"/>
  <c r="E112"/>
  <c r="E96"/>
  <c r="E60"/>
  <c r="E179"/>
  <c r="E20"/>
  <c r="E145"/>
  <c r="E77"/>
  <c r="E134"/>
  <c r="E232"/>
  <c r="E231"/>
  <c r="E221"/>
  <c r="E218"/>
  <c r="E148"/>
  <c r="E149"/>
  <c r="E170"/>
  <c r="E194"/>
  <c r="E230"/>
  <c r="E28"/>
  <c r="E203"/>
  <c r="E31"/>
  <c r="E17"/>
  <c r="E46"/>
  <c r="E53"/>
  <c r="E108"/>
  <c r="E33"/>
  <c r="E48"/>
  <c r="BI22" i="1"/>
  <c r="F28" i="4" s="1"/>
  <c r="BK22" i="1"/>
  <c r="BH26"/>
  <c r="G194" i="4" s="1"/>
  <c r="BI8" i="1"/>
  <c r="F33" i="4" s="1"/>
  <c r="BG8" i="1"/>
  <c r="H33" i="4" s="1"/>
  <c r="BH6" i="1"/>
  <c r="G48" i="4" s="1"/>
  <c r="BI120" i="1"/>
  <c r="F139" i="4" s="1"/>
  <c r="BG120" i="1"/>
  <c r="H139" i="4" s="1"/>
  <c r="BH9" i="1"/>
  <c r="G47" i="4" s="1"/>
  <c r="BI139" i="1"/>
  <c r="F24" i="4" s="1"/>
  <c r="BG139" i="1"/>
  <c r="H24" i="4" s="1"/>
  <c r="BH162" i="1"/>
  <c r="G8" i="4" s="1"/>
  <c r="BI175" i="1"/>
  <c r="F71" i="4" s="1"/>
  <c r="BG175" i="1"/>
  <c r="H71" i="4" s="1"/>
  <c r="BH15" i="1"/>
  <c r="G5" i="4" s="1"/>
  <c r="BI112" i="1"/>
  <c r="F95" i="4" s="1"/>
  <c r="BG112" i="1"/>
  <c r="H95" i="4" s="1"/>
  <c r="BH126" i="1"/>
  <c r="G68" i="4" s="1"/>
  <c r="BI124" i="1"/>
  <c r="F178" i="4" s="1"/>
  <c r="E223"/>
  <c r="E56"/>
  <c r="E114"/>
  <c r="E199"/>
  <c r="E71"/>
  <c r="E127"/>
  <c r="E44"/>
  <c r="E12"/>
  <c r="E89"/>
  <c r="E166"/>
  <c r="E79"/>
  <c r="E124"/>
  <c r="E65"/>
  <c r="E24"/>
  <c r="E10"/>
  <c r="E167"/>
  <c r="E163"/>
  <c r="E147"/>
  <c r="E210"/>
  <c r="E39"/>
  <c r="E100"/>
  <c r="E83"/>
  <c r="E52"/>
  <c r="E91"/>
  <c r="E106"/>
  <c r="E21"/>
  <c r="E73"/>
  <c r="E126"/>
  <c r="E133"/>
  <c r="E225"/>
  <c r="E183"/>
  <c r="E102"/>
  <c r="E80"/>
  <c r="E208"/>
  <c r="E192"/>
  <c r="E22"/>
  <c r="E174"/>
  <c r="E233"/>
  <c r="E226"/>
  <c r="E200"/>
  <c r="E155"/>
  <c r="E15"/>
  <c r="E173"/>
  <c r="E201"/>
  <c r="E143"/>
  <c r="E30"/>
  <c r="E171"/>
  <c r="E6"/>
  <c r="E5"/>
  <c r="E78"/>
  <c r="E118"/>
  <c r="E47"/>
  <c r="E84"/>
  <c r="E140"/>
  <c r="BG124" i="1"/>
  <c r="H178" i="4" s="1"/>
  <c r="BH114" i="1"/>
  <c r="G64" i="4" s="1"/>
  <c r="BI131" i="1"/>
  <c r="F163" i="4" s="1"/>
  <c r="BG131" i="1"/>
  <c r="H163" i="4" s="1"/>
  <c r="BH12" i="1"/>
  <c r="G53" i="4" s="1"/>
  <c r="BI184" i="1"/>
  <c r="F130" i="4" s="1"/>
  <c r="BG184" i="1"/>
  <c r="H130" i="4" s="1"/>
  <c r="BH140" i="1"/>
  <c r="G206" i="4" s="1"/>
  <c r="BI17" i="1"/>
  <c r="F6" i="4" s="1"/>
  <c r="BG17" i="1"/>
  <c r="H6" i="4" s="1"/>
  <c r="BH161" i="1"/>
  <c r="G12" i="4" s="1"/>
  <c r="BI229" i="1"/>
  <c r="F41" i="4" s="1"/>
  <c r="BG229" i="1"/>
  <c r="H41" i="4" s="1"/>
  <c r="BH137" i="1"/>
  <c r="G10" i="4" s="1"/>
  <c r="BI179" i="1"/>
  <c r="F114" i="4" s="1"/>
  <c r="BG179" i="1"/>
  <c r="H114" i="4" s="1"/>
  <c r="BH217" i="1"/>
  <c r="G141" i="4" s="1"/>
  <c r="BI10" i="1"/>
  <c r="F108" i="4" s="1"/>
  <c r="BG10" i="1"/>
  <c r="H108" i="4" s="1"/>
  <c r="BH183" i="1"/>
  <c r="G223" i="4" s="1"/>
  <c r="BI145" i="1"/>
  <c r="F65" i="4" s="1"/>
  <c r="BG145" i="1"/>
  <c r="H65" i="4" s="1"/>
  <c r="BH7" i="1"/>
  <c r="G84" i="4" s="1"/>
  <c r="BI159" i="1"/>
  <c r="F89" i="4" s="1"/>
  <c r="BG159" i="1"/>
  <c r="H89" i="4" s="1"/>
  <c r="BH151" i="1"/>
  <c r="G79" i="4" s="1"/>
  <c r="BI174" i="1"/>
  <c r="F110" i="4" s="1"/>
  <c r="BG174" i="1"/>
  <c r="H110" i="4" s="1"/>
  <c r="BH154" i="1"/>
  <c r="G67" i="4" s="1"/>
  <c r="BI150" i="1"/>
  <c r="F123" i="4" s="1"/>
  <c r="BG150" i="1"/>
  <c r="H123" i="4" s="1"/>
  <c r="BH178" i="1"/>
  <c r="G219" i="4" s="1"/>
  <c r="BI104" i="1"/>
  <c r="F176" i="4" s="1"/>
  <c r="BG104" i="1"/>
  <c r="H176" i="4" s="1"/>
  <c r="BH190" i="1"/>
  <c r="G62" i="4" s="1"/>
  <c r="BI177" i="1"/>
  <c r="F199" i="4" s="1"/>
  <c r="BG177" i="1"/>
  <c r="H199" i="4" s="1"/>
  <c r="BH168" i="1"/>
  <c r="G151" i="4" s="1"/>
  <c r="BI213" i="1"/>
  <c r="F150" i="4" s="1"/>
  <c r="BG213" i="1"/>
  <c r="H150" i="4" s="1"/>
  <c r="BH172" i="1"/>
  <c r="G172" i="4" s="1"/>
  <c r="BI208" i="1"/>
  <c r="F153" i="4" s="1"/>
  <c r="BG208" i="1"/>
  <c r="H153" i="4" s="1"/>
  <c r="BH195" i="1"/>
  <c r="G93" i="4" s="1"/>
  <c r="BI160" i="1"/>
  <c r="F50" i="4" s="1"/>
  <c r="BG160" i="1"/>
  <c r="H50" i="4" s="1"/>
  <c r="BH170" i="1"/>
  <c r="G104" i="4" s="1"/>
  <c r="BI181" i="1"/>
  <c r="F56" i="4" s="1"/>
  <c r="BG181" i="1"/>
  <c r="H56" i="4" s="1"/>
  <c r="BH169" i="1"/>
  <c r="G127" i="4" s="1"/>
  <c r="BI149" i="1"/>
  <c r="F124" i="4" s="1"/>
  <c r="BG149" i="1"/>
  <c r="H124" i="4" s="1"/>
  <c r="BH152" i="1"/>
  <c r="G146" i="4" s="1"/>
  <c r="BI165" i="1"/>
  <c r="F44" i="4" s="1"/>
  <c r="BG165" i="1"/>
  <c r="H44" i="4" s="1"/>
  <c r="BH201" i="1"/>
  <c r="G45" i="4" s="1"/>
  <c r="BI36" i="1"/>
  <c r="F221" i="4" s="1"/>
  <c r="BG36" i="1"/>
  <c r="H221" i="4" s="1"/>
  <c r="BH224" i="1"/>
  <c r="G211" i="4" s="1"/>
  <c r="BI225" i="1"/>
  <c r="F51" i="4" s="1"/>
  <c r="BG225" i="1"/>
  <c r="H51" i="4" s="1"/>
  <c r="BH210" i="1"/>
  <c r="G26" i="4" s="1"/>
  <c r="BI186" i="1"/>
  <c r="F136" i="4" s="1"/>
  <c r="BG186" i="1"/>
  <c r="H136" i="4" s="1"/>
  <c r="BH19" i="1"/>
  <c r="G171" i="4" s="1"/>
  <c r="BI63" i="1"/>
  <c r="F225" i="4" s="1"/>
  <c r="BG63" i="1"/>
  <c r="H225" i="4" s="1"/>
  <c r="BH57" i="1"/>
  <c r="G102" i="4" s="1"/>
  <c r="BI47" i="1"/>
  <c r="F22" i="4" s="1"/>
  <c r="BG47" i="1"/>
  <c r="H22" i="4" s="1"/>
  <c r="BH32" i="1"/>
  <c r="G148" i="4" s="1"/>
  <c r="BI20" i="1"/>
  <c r="F203" i="4" s="1"/>
  <c r="BG20" i="1"/>
  <c r="H203" i="4" s="1"/>
  <c r="BH215" i="1"/>
  <c r="G191" i="4" s="1"/>
  <c r="BI214" i="1"/>
  <c r="F34" i="4" s="1"/>
  <c r="BG214" i="1"/>
  <c r="H34" i="4" s="1"/>
  <c r="BH194" i="1"/>
  <c r="G138" i="4" s="1"/>
  <c r="BI157" i="1"/>
  <c r="F166" i="4" s="1"/>
  <c r="BG157" i="1"/>
  <c r="H166" i="4" s="1"/>
  <c r="BH220" i="1"/>
  <c r="G72" i="4" s="1"/>
  <c r="BI76" i="1"/>
  <c r="F128" i="4" s="1"/>
  <c r="BG76" i="1"/>
  <c r="H128" i="4" s="1"/>
  <c r="BH74" i="1"/>
  <c r="G116" i="4" s="1"/>
  <c r="BI53" i="1"/>
  <c r="F208" i="4" s="1"/>
  <c r="BG53" i="1"/>
  <c r="H208" i="4" s="1"/>
  <c r="BH39" i="1"/>
  <c r="G233" i="4" s="1"/>
  <c r="BI33" i="1"/>
  <c r="F200" i="4" s="1"/>
  <c r="BG33" i="1"/>
  <c r="H200" i="4" s="1"/>
  <c r="BH129" i="1"/>
  <c r="G147" i="4" s="1"/>
  <c r="BI127" i="1"/>
  <c r="F210" i="4" s="1"/>
  <c r="BG127" i="1"/>
  <c r="H210" i="4" s="1"/>
  <c r="BH118" i="1"/>
  <c r="G99" i="4" s="1"/>
  <c r="BI113" i="1"/>
  <c r="F83" i="4" s="1"/>
  <c r="BG113" i="1"/>
  <c r="H83" i="4" s="1"/>
  <c r="BH44" i="1"/>
  <c r="G77" i="4" s="1"/>
  <c r="BI123" i="1"/>
  <c r="F39" i="4" s="1"/>
  <c r="BG123" i="1"/>
  <c r="H39" i="4" s="1"/>
  <c r="BH133" i="1"/>
  <c r="G167" i="4" s="1"/>
  <c r="BI128" i="1"/>
  <c r="F187" i="4" s="1"/>
  <c r="BG128" i="1"/>
  <c r="H187" i="4" s="1"/>
  <c r="BH119" i="1"/>
  <c r="G100" i="4" s="1"/>
  <c r="BI206" i="1"/>
  <c r="F29" i="4" s="1"/>
  <c r="BG206" i="1"/>
  <c r="H29" i="4" s="1"/>
  <c r="BH197" i="1"/>
  <c r="G69" i="4" s="1"/>
  <c r="BI200" i="1"/>
  <c r="F81" i="4" s="1"/>
  <c r="BG200" i="1"/>
  <c r="H81" i="4" s="1"/>
  <c r="BH187" i="1"/>
  <c r="G113" i="4" s="1"/>
  <c r="BI110" i="1"/>
  <c r="F105" i="4" s="1"/>
  <c r="BG110" i="1"/>
  <c r="H105" i="4" s="1"/>
  <c r="BH107" i="1"/>
  <c r="G52" i="4" s="1"/>
  <c r="BI59" i="1"/>
  <c r="F183" i="4" s="1"/>
  <c r="BG59" i="1"/>
  <c r="H183" i="4" s="1"/>
  <c r="BH230" i="1"/>
  <c r="G38" i="4" s="1"/>
  <c r="BI227" i="1"/>
  <c r="F160" i="4" s="1"/>
  <c r="BG227" i="1"/>
  <c r="H160" i="4" s="1"/>
  <c r="BH216" i="1"/>
  <c r="G189" i="4" s="1"/>
  <c r="BI189" i="1"/>
  <c r="F188" i="4" s="1"/>
  <c r="BG189" i="1"/>
  <c r="H188" i="4" s="1"/>
  <c r="BH51" i="1"/>
  <c r="G192" i="4" s="1"/>
  <c r="BI85" i="1"/>
  <c r="F21" i="4" s="1"/>
  <c r="BG85" i="1"/>
  <c r="H21" i="4" s="1"/>
  <c r="BH82" i="1"/>
  <c r="G35" i="4" s="1"/>
  <c r="BI99" i="1"/>
  <c r="F91" i="4" s="1"/>
  <c r="BG99" i="1"/>
  <c r="H91" i="4" s="1"/>
  <c r="BH97" i="1"/>
  <c r="G106" i="4" s="1"/>
  <c r="BI141" i="1"/>
  <c r="F216" i="4" s="1"/>
  <c r="BG141" i="1"/>
  <c r="H216" i="4" s="1"/>
  <c r="BH142" i="1"/>
  <c r="G220" i="4" s="1"/>
  <c r="BI144" i="1"/>
  <c r="F101" i="4" s="1"/>
  <c r="BG144" i="1"/>
  <c r="H101" i="4" s="1"/>
  <c r="BH163" i="1"/>
  <c r="G229" i="4" s="1"/>
  <c r="BI146" i="1"/>
  <c r="F49" i="4" s="1"/>
  <c r="BG146" i="1"/>
  <c r="H49" i="4" s="1"/>
  <c r="BH136" i="1"/>
  <c r="G142" i="4" s="1"/>
  <c r="BI132" i="1"/>
  <c r="F159" i="4" s="1"/>
  <c r="BG132" i="1"/>
  <c r="H159" i="4" s="1"/>
  <c r="BH13" i="1"/>
  <c r="G78" i="4" s="1"/>
  <c r="BI153" i="1"/>
  <c r="F144" i="4" s="1"/>
  <c r="BG153" i="1"/>
  <c r="H144" i="4" s="1"/>
  <c r="BH11" i="1"/>
  <c r="G118" i="4" s="1"/>
  <c r="BI14" i="1"/>
  <c r="F46" i="4" s="1"/>
  <c r="BG14" i="1"/>
  <c r="H46" i="4" s="1"/>
  <c r="BH31" i="1"/>
  <c r="G155" i="4" s="1"/>
  <c r="BI231" i="1"/>
  <c r="F13" i="4" s="1"/>
  <c r="BG231" i="1"/>
  <c r="H13" i="4" s="1"/>
  <c r="BH196" i="1"/>
  <c r="G129" i="4" s="1"/>
  <c r="BI212" i="1"/>
  <c r="F182" i="4" s="1"/>
  <c r="BG212" i="1"/>
  <c r="H182" i="4" s="1"/>
  <c r="BH232" i="1"/>
  <c r="G16" i="4" s="1"/>
  <c r="BI143" i="1"/>
  <c r="F122" i="4" s="1"/>
  <c r="BG143" i="1"/>
  <c r="H122" i="4" s="1"/>
  <c r="BH5" i="1"/>
  <c r="G140" i="4" s="1"/>
  <c r="BI158" i="1"/>
  <c r="F224" i="4" s="1"/>
  <c r="BG158" i="1"/>
  <c r="H224" i="4" s="1"/>
  <c r="BH176" i="1"/>
  <c r="G168" i="4" s="1"/>
  <c r="BI147" i="1"/>
  <c r="F190" i="4" s="1"/>
  <c r="BG147" i="1"/>
  <c r="H190" i="4" s="1"/>
  <c r="BH155" i="1"/>
  <c r="G25" i="4" s="1"/>
  <c r="BI167" i="1"/>
  <c r="F217" i="4" s="1"/>
  <c r="BG167" i="1"/>
  <c r="H217" i="4" s="1"/>
  <c r="BH209" i="1"/>
  <c r="G175" i="4" s="1"/>
  <c r="BI185" i="1"/>
  <c r="F86" i="4" s="1"/>
  <c r="BG185" i="1"/>
  <c r="H86" i="4" s="1"/>
  <c r="BH191" i="1"/>
  <c r="G184" i="4" s="1"/>
  <c r="BI219" i="1"/>
  <c r="F161" i="4" s="1"/>
  <c r="BG219" i="1"/>
  <c r="H161" i="4" s="1"/>
  <c r="BH226" i="1"/>
  <c r="G27" i="4" s="1"/>
  <c r="BI138" i="1"/>
  <c r="F54" i="4" s="1"/>
  <c r="BG138" i="1"/>
  <c r="H54" i="4" s="1"/>
  <c r="BH221" i="1"/>
  <c r="G37" i="4" s="1"/>
  <c r="BI204" i="1"/>
  <c r="F42" i="4" s="1"/>
  <c r="BG204" i="1"/>
  <c r="H42" i="4" s="1"/>
  <c r="BH203" i="1"/>
  <c r="G76" i="4" s="1"/>
  <c r="BI50" i="1"/>
  <c r="F20" i="4" s="1"/>
  <c r="BG50" i="1"/>
  <c r="H20" i="4" s="1"/>
  <c r="BH193" i="1"/>
  <c r="G131" i="4" s="1"/>
  <c r="BI182" i="1"/>
  <c r="F32" i="4" s="1"/>
  <c r="BG182" i="1"/>
  <c r="H32" i="4" s="1"/>
  <c r="BH198" i="1"/>
  <c r="G94" i="4" s="1"/>
  <c r="BI166" i="1"/>
  <c r="F195" i="4" s="1"/>
  <c r="BG166" i="1"/>
  <c r="H195" i="4" s="1"/>
  <c r="BH173" i="1"/>
  <c r="G196" i="4" s="1"/>
  <c r="BI180" i="1"/>
  <c r="F98" i="4" s="1"/>
  <c r="BG180" i="1"/>
  <c r="H98" i="4" s="1"/>
  <c r="BH164" i="1"/>
  <c r="G87" i="4" s="1"/>
  <c r="BI38" i="1"/>
  <c r="F231" i="4" s="1"/>
  <c r="BG38" i="1"/>
  <c r="H231" i="4" s="1"/>
  <c r="BH23" i="1"/>
  <c r="G143" i="4" s="1"/>
  <c r="BI18" i="1"/>
  <c r="F31" i="4" s="1"/>
  <c r="BG18" i="1"/>
  <c r="H31" i="4" s="1"/>
  <c r="BH16" i="1"/>
  <c r="G17" i="4" s="1"/>
  <c r="BI37" i="1"/>
  <c r="F226" i="4" s="1"/>
  <c r="BG37" i="1"/>
  <c r="H226" i="4" s="1"/>
  <c r="BH98" i="1"/>
  <c r="G135" i="4" s="1"/>
  <c r="BI101" i="1"/>
  <c r="F70" i="4" s="1"/>
  <c r="BG101" i="1"/>
  <c r="H70" i="4" s="1"/>
  <c r="BH95" i="1"/>
  <c r="G202" i="4" s="1"/>
  <c r="BI73" i="1"/>
  <c r="F126" i="4" s="1"/>
  <c r="BG73" i="1"/>
  <c r="H126" i="4" s="1"/>
  <c r="BH205" i="1"/>
  <c r="G57" i="4" s="1"/>
  <c r="BI75" i="1"/>
  <c r="F73" i="4" s="1"/>
  <c r="BG75" i="1"/>
  <c r="H73" i="4" s="1"/>
  <c r="BH56" i="1"/>
  <c r="G96" i="4" s="1"/>
  <c r="BI69" i="1"/>
  <c r="F133" i="4" s="1"/>
  <c r="BG69" i="1"/>
  <c r="H133" i="4" s="1"/>
  <c r="BH94" i="1"/>
  <c r="G207" i="4" s="1"/>
  <c r="BI91" i="1"/>
  <c r="F92" i="4" s="1"/>
  <c r="BG91" i="1"/>
  <c r="H92" i="4" s="1"/>
  <c r="BH54" i="1"/>
  <c r="G60" i="4" s="1"/>
  <c r="BI66" i="1"/>
  <c r="F112" i="4" s="1"/>
  <c r="BG66" i="1"/>
  <c r="H112" i="4" s="1"/>
  <c r="BH21" i="1"/>
  <c r="G30" i="4" s="1"/>
  <c r="BI34" i="1"/>
  <c r="F218" i="4" s="1"/>
  <c r="BG34" i="1"/>
  <c r="H218" i="4" s="1"/>
  <c r="BH55" i="1"/>
  <c r="G80" i="4" s="1"/>
  <c r="BI41" i="1"/>
  <c r="F174" i="4" s="1"/>
  <c r="BG41" i="1"/>
  <c r="H174" i="4" s="1"/>
  <c r="BH199" i="1"/>
  <c r="G121" i="4" s="1"/>
  <c r="BI42" i="1"/>
  <c r="F134" i="4" s="1"/>
  <c r="BG42" i="1"/>
  <c r="H134" i="4" s="1"/>
  <c r="BH22" i="1"/>
  <c r="G28" i="4" s="1"/>
  <c r="BJ22" i="1"/>
  <c r="BK26"/>
  <c r="BI26"/>
  <c r="F194" i="4" s="1"/>
  <c r="BG26" i="1"/>
  <c r="H194" i="4" s="1"/>
  <c r="BJ8" i="1"/>
  <c r="BH8"/>
  <c r="G33" i="4" s="1"/>
  <c r="BK6" i="1"/>
  <c r="BI6"/>
  <c r="F48" i="4" s="1"/>
  <c r="BG6" i="1"/>
  <c r="H48" i="4" s="1"/>
  <c r="BJ120" i="1"/>
  <c r="BH120"/>
  <c r="G139" i="4" s="1"/>
  <c r="BK9" i="1"/>
  <c r="BI9"/>
  <c r="F47" i="4" s="1"/>
  <c r="BG9" i="1"/>
  <c r="H47" i="4" s="1"/>
  <c r="BJ139" i="1"/>
  <c r="BH139"/>
  <c r="G24" i="4" s="1"/>
  <c r="BK162" i="1"/>
  <c r="BI162"/>
  <c r="F8" i="4" s="1"/>
  <c r="BG162" i="1"/>
  <c r="H8" i="4" s="1"/>
  <c r="BJ175" i="1"/>
  <c r="BH175"/>
  <c r="G71" i="4" s="1"/>
  <c r="L71" s="1"/>
  <c r="BK15" i="1"/>
  <c r="BI15"/>
  <c r="F5" i="4" s="1"/>
  <c r="BG15" i="1"/>
  <c r="H5" i="4" s="1"/>
  <c r="BJ112" i="1"/>
  <c r="BH112"/>
  <c r="G95" i="4" s="1"/>
  <c r="BK126" i="1"/>
  <c r="BI126"/>
  <c r="F68" i="4" s="1"/>
  <c r="BG126" i="1"/>
  <c r="H68" i="4" s="1"/>
  <c r="BJ124" i="1"/>
  <c r="BH124"/>
  <c r="G178" i="4" s="1"/>
  <c r="BK114" i="1"/>
  <c r="BI114"/>
  <c r="F64" i="4" s="1"/>
  <c r="BG114" i="1"/>
  <c r="H64" i="4" s="1"/>
  <c r="BJ131" i="1"/>
  <c r="BH131"/>
  <c r="G163" i="4" s="1"/>
  <c r="BK12" i="1"/>
  <c r="BI12"/>
  <c r="F53" i="4" s="1"/>
  <c r="BG12" i="1"/>
  <c r="H53" i="4" s="1"/>
  <c r="BJ184" i="1"/>
  <c r="BH184"/>
  <c r="G130" i="4" s="1"/>
  <c r="BK140" i="1"/>
  <c r="BI140"/>
  <c r="F206" i="4" s="1"/>
  <c r="BG140" i="1"/>
  <c r="H206" i="4" s="1"/>
  <c r="BJ17" i="1"/>
  <c r="BH17"/>
  <c r="G6" i="4" s="1"/>
  <c r="BK161" i="1"/>
  <c r="BI161"/>
  <c r="F12" i="4" s="1"/>
  <c r="BG161" i="1"/>
  <c r="H12" i="4" s="1"/>
  <c r="BJ229" i="1"/>
  <c r="BH229"/>
  <c r="G41" i="4" s="1"/>
  <c r="L41" s="1"/>
  <c r="BK137" i="1"/>
  <c r="BI137"/>
  <c r="F10" i="4" s="1"/>
  <c r="BG137" i="1"/>
  <c r="H10" i="4" s="1"/>
  <c r="BJ179" i="1"/>
  <c r="BH179"/>
  <c r="G114" i="4" s="1"/>
  <c r="L114" s="1"/>
  <c r="BK217" i="1"/>
  <c r="BI217"/>
  <c r="F141" i="4" s="1"/>
  <c r="BG217" i="1"/>
  <c r="H141" i="4" s="1"/>
  <c r="BJ10" i="1"/>
  <c r="BH10"/>
  <c r="G108" i="4" s="1"/>
  <c r="BK183" i="1"/>
  <c r="BI183"/>
  <c r="F223" i="4" s="1"/>
  <c r="BG183" i="1"/>
  <c r="H223" i="4" s="1"/>
  <c r="BJ145" i="1"/>
  <c r="BH145"/>
  <c r="G65" i="4" s="1"/>
  <c r="BK7" i="1"/>
  <c r="BI7"/>
  <c r="F84" i="4" s="1"/>
  <c r="BG7" i="1"/>
  <c r="H84" i="4" s="1"/>
  <c r="BJ159" i="1"/>
  <c r="BH159"/>
  <c r="G89" i="4" s="1"/>
  <c r="L89" s="1"/>
  <c r="BK151" i="1"/>
  <c r="BI151"/>
  <c r="F79" i="4" s="1"/>
  <c r="BG151" i="1"/>
  <c r="H79" i="4" s="1"/>
  <c r="BJ174" i="1"/>
  <c r="BH174"/>
  <c r="G110" i="4" s="1"/>
  <c r="BK154" i="1"/>
  <c r="BI154"/>
  <c r="F67" i="4" s="1"/>
  <c r="BG154" i="1"/>
  <c r="H67" i="4" s="1"/>
  <c r="BJ150" i="1"/>
  <c r="BH150"/>
  <c r="G123" i="4" s="1"/>
  <c r="BK178" i="1"/>
  <c r="BI178"/>
  <c r="F219" i="4" s="1"/>
  <c r="BG178" i="1"/>
  <c r="H219" i="4" s="1"/>
  <c r="BJ104" i="1"/>
  <c r="BH104"/>
  <c r="G176" i="4" s="1"/>
  <c r="BK190" i="1"/>
  <c r="BI190"/>
  <c r="F62" i="4" s="1"/>
  <c r="BG190" i="1"/>
  <c r="H62" i="4" s="1"/>
  <c r="BJ177" i="1"/>
  <c r="BH177"/>
  <c r="G199" i="4" s="1"/>
  <c r="L199" s="1"/>
  <c r="BK168" i="1"/>
  <c r="BI168"/>
  <c r="F151" i="4" s="1"/>
  <c r="BG168" i="1"/>
  <c r="H151" i="4" s="1"/>
  <c r="BJ213" i="1"/>
  <c r="BH213"/>
  <c r="G150" i="4" s="1"/>
  <c r="L150" s="1"/>
  <c r="BK172" i="1"/>
  <c r="BI172"/>
  <c r="F172" i="4" s="1"/>
  <c r="BG172" i="1"/>
  <c r="H172" i="4" s="1"/>
  <c r="BJ208" i="1"/>
  <c r="BH208"/>
  <c r="G153" i="4" s="1"/>
  <c r="BK195" i="1"/>
  <c r="BI195"/>
  <c r="F93" i="4" s="1"/>
  <c r="BG195" i="1"/>
  <c r="H93" i="4" s="1"/>
  <c r="BJ160" i="1"/>
  <c r="BH160"/>
  <c r="G50" i="4" s="1"/>
  <c r="BK170" i="1"/>
  <c r="BI170"/>
  <c r="F104" i="4" s="1"/>
  <c r="BG170" i="1"/>
  <c r="H104" i="4" s="1"/>
  <c r="BJ181" i="1"/>
  <c r="BH181"/>
  <c r="G56" i="4" s="1"/>
  <c r="L56" s="1"/>
  <c r="BK169" i="1"/>
  <c r="BI169"/>
  <c r="F127" i="4" s="1"/>
  <c r="BG169" i="1"/>
  <c r="H127" i="4" s="1"/>
  <c r="BJ149" i="1"/>
  <c r="BH149"/>
  <c r="G124" i="4" s="1"/>
  <c r="L124" s="1"/>
  <c r="BK152" i="1"/>
  <c r="BI152"/>
  <c r="F146" i="4" s="1"/>
  <c r="BG152" i="1"/>
  <c r="H146" i="4" s="1"/>
  <c r="BJ165" i="1"/>
  <c r="BH165"/>
  <c r="G44" i="4" s="1"/>
  <c r="L44" s="1"/>
  <c r="BK201" i="1"/>
  <c r="BI201"/>
  <c r="F45" i="4" s="1"/>
  <c r="BG201" i="1"/>
  <c r="H45" i="4" s="1"/>
  <c r="BJ36" i="1"/>
  <c r="BH36"/>
  <c r="G221" i="4" s="1"/>
  <c r="BK224" i="1"/>
  <c r="BI224"/>
  <c r="F211" i="4" s="1"/>
  <c r="BG224" i="1"/>
  <c r="H211" i="4" s="1"/>
  <c r="BJ225" i="1"/>
  <c r="BH225"/>
  <c r="G51" i="4" s="1"/>
  <c r="L51" s="1"/>
  <c r="BK210" i="1"/>
  <c r="BI210"/>
  <c r="F26" i="4" s="1"/>
  <c r="BG210" i="1"/>
  <c r="H26" i="4" s="1"/>
  <c r="BJ186" i="1"/>
  <c r="BH186"/>
  <c r="G136" i="4" s="1"/>
  <c r="BK19" i="1"/>
  <c r="BI19"/>
  <c r="F171" i="4" s="1"/>
  <c r="BG19" i="1"/>
  <c r="H171" i="4" s="1"/>
  <c r="BJ63" i="1"/>
  <c r="BH63"/>
  <c r="G225" i="4" s="1"/>
  <c r="BK57" i="1"/>
  <c r="BI57"/>
  <c r="F102" i="4" s="1"/>
  <c r="BG57" i="1"/>
  <c r="H102" i="4" s="1"/>
  <c r="BJ47" i="1"/>
  <c r="BH47"/>
  <c r="G22" i="4" s="1"/>
  <c r="BK32" i="1"/>
  <c r="BI32"/>
  <c r="F148" i="4" s="1"/>
  <c r="BG32" i="1"/>
  <c r="H148" i="4" s="1"/>
  <c r="BJ20" i="1"/>
  <c r="BH20"/>
  <c r="G203" i="4" s="1"/>
  <c r="BK215" i="1"/>
  <c r="BI215"/>
  <c r="F191" i="4" s="1"/>
  <c r="BG215" i="1"/>
  <c r="H191" i="4" s="1"/>
  <c r="BJ214" i="1"/>
  <c r="BH214"/>
  <c r="G34" i="4" s="1"/>
  <c r="BK194" i="1"/>
  <c r="BI194"/>
  <c r="F138" i="4" s="1"/>
  <c r="BG194" i="1"/>
  <c r="H138" i="4" s="1"/>
  <c r="BJ157" i="1"/>
  <c r="BH157"/>
  <c r="G166" i="4" s="1"/>
  <c r="L166" s="1"/>
  <c r="BK220" i="1"/>
  <c r="BI220"/>
  <c r="F72" i="4" s="1"/>
  <c r="BG220" i="1"/>
  <c r="H72" i="4" s="1"/>
  <c r="BJ76" i="1"/>
  <c r="BH76"/>
  <c r="G128" i="4" s="1"/>
  <c r="BK74" i="1"/>
  <c r="BI74"/>
  <c r="F116" i="4" s="1"/>
  <c r="BG74" i="1"/>
  <c r="H116" i="4" s="1"/>
  <c r="BJ53" i="1"/>
  <c r="BH53"/>
  <c r="G208" i="4" s="1"/>
  <c r="BK39" i="1"/>
  <c r="BI39"/>
  <c r="F233" i="4" s="1"/>
  <c r="BG39" i="1"/>
  <c r="H233" i="4" s="1"/>
  <c r="BJ33" i="1"/>
  <c r="BH33"/>
  <c r="G200" i="4" s="1"/>
  <c r="BK129" i="1"/>
  <c r="BI129"/>
  <c r="F147" i="4" s="1"/>
  <c r="BG129" i="1"/>
  <c r="H147" i="4" s="1"/>
  <c r="BJ127" i="1"/>
  <c r="BH127"/>
  <c r="G210" i="4" s="1"/>
  <c r="BK118" i="1"/>
  <c r="BI118"/>
  <c r="F99" i="4" s="1"/>
  <c r="BG118" i="1"/>
  <c r="H99" i="4" s="1"/>
  <c r="BJ113" i="1"/>
  <c r="BH113"/>
  <c r="G83" i="4" s="1"/>
  <c r="BK44" i="1"/>
  <c r="BI44"/>
  <c r="F77" i="4" s="1"/>
  <c r="BG44" i="1"/>
  <c r="H77" i="4" s="1"/>
  <c r="BJ123" i="1"/>
  <c r="BH123"/>
  <c r="G39" i="4" s="1"/>
  <c r="BK133" i="1"/>
  <c r="BI133"/>
  <c r="F167" i="4" s="1"/>
  <c r="BG133" i="1"/>
  <c r="H167" i="4" s="1"/>
  <c r="BJ128" i="1"/>
  <c r="BH128"/>
  <c r="G187" i="4" s="1"/>
  <c r="BK119" i="1"/>
  <c r="BI119"/>
  <c r="F100" i="4" s="1"/>
  <c r="BG119" i="1"/>
  <c r="H100" i="4" s="1"/>
  <c r="BJ206" i="1"/>
  <c r="BH206"/>
  <c r="G29" i="4" s="1"/>
  <c r="BK197" i="1"/>
  <c r="BI197"/>
  <c r="F69" i="4" s="1"/>
  <c r="BG197" i="1"/>
  <c r="H69" i="4" s="1"/>
  <c r="BJ200" i="1"/>
  <c r="BH200"/>
  <c r="G81" i="4" s="1"/>
  <c r="BK187" i="1"/>
  <c r="BI187"/>
  <c r="F113" i="4" s="1"/>
  <c r="BG187" i="1"/>
  <c r="H113" i="4" s="1"/>
  <c r="BJ110" i="1"/>
  <c r="BH110"/>
  <c r="G105" i="4" s="1"/>
  <c r="BK107" i="1"/>
  <c r="BI107"/>
  <c r="F52" i="4" s="1"/>
  <c r="BG107" i="1"/>
  <c r="H52" i="4" s="1"/>
  <c r="BJ59" i="1"/>
  <c r="BH59"/>
  <c r="G183" i="4" s="1"/>
  <c r="BK230" i="1"/>
  <c r="BI230"/>
  <c r="F38" i="4" s="1"/>
  <c r="BG230" i="1"/>
  <c r="H38" i="4" s="1"/>
  <c r="BJ227" i="1"/>
  <c r="BH227"/>
  <c r="G160" i="4" s="1"/>
  <c r="L160" s="1"/>
  <c r="BK216" i="1"/>
  <c r="BI216"/>
  <c r="F189" i="4" s="1"/>
  <c r="BG216" i="1"/>
  <c r="H189" i="4" s="1"/>
  <c r="BJ189" i="1"/>
  <c r="BH189"/>
  <c r="G188" i="4" s="1"/>
  <c r="L188" s="1"/>
  <c r="BK51" i="1"/>
  <c r="BI51"/>
  <c r="F192" i="4" s="1"/>
  <c r="BG51" i="1"/>
  <c r="H192" i="4" s="1"/>
  <c r="BJ85" i="1"/>
  <c r="BH85"/>
  <c r="G21" i="4" s="1"/>
  <c r="BK82" i="1"/>
  <c r="BI82"/>
  <c r="F35" i="4" s="1"/>
  <c r="BG82" i="1"/>
  <c r="H35" i="4" s="1"/>
  <c r="BJ99" i="1"/>
  <c r="BH99"/>
  <c r="G91" i="4" s="1"/>
  <c r="BK97" i="1"/>
  <c r="BI97"/>
  <c r="F106" i="4" s="1"/>
  <c r="BG97" i="1"/>
  <c r="H106" i="4" s="1"/>
  <c r="BJ141" i="1"/>
  <c r="BH141"/>
  <c r="G216" i="4" s="1"/>
  <c r="BK142" i="1"/>
  <c r="BI142"/>
  <c r="F220" i="4" s="1"/>
  <c r="BG142" i="1"/>
  <c r="H220" i="4" s="1"/>
  <c r="BJ144" i="1"/>
  <c r="BH144"/>
  <c r="G101" i="4" s="1"/>
  <c r="BK163" i="1"/>
  <c r="BI163"/>
  <c r="F229" i="4" s="1"/>
  <c r="BG163" i="1"/>
  <c r="H229" i="4" s="1"/>
  <c r="BJ146" i="1"/>
  <c r="BH146"/>
  <c r="G49" i="4" s="1"/>
  <c r="BK136" i="1"/>
  <c r="BI136"/>
  <c r="F142" i="4" s="1"/>
  <c r="BG136" i="1"/>
  <c r="H142" i="4" s="1"/>
  <c r="BJ132" i="1"/>
  <c r="BH132"/>
  <c r="G159" i="4" s="1"/>
  <c r="BK13" i="1"/>
  <c r="BI13"/>
  <c r="F78" i="4" s="1"/>
  <c r="BG13" i="1"/>
  <c r="H78" i="4" s="1"/>
  <c r="BJ153" i="1"/>
  <c r="BH153"/>
  <c r="G144" i="4" s="1"/>
  <c r="L144" s="1"/>
  <c r="BK11" i="1"/>
  <c r="BI11"/>
  <c r="F118" i="4" s="1"/>
  <c r="BG11" i="1"/>
  <c r="H118" i="4" s="1"/>
  <c r="BJ14" i="1"/>
  <c r="BH14"/>
  <c r="G46" i="4" s="1"/>
  <c r="BK31" i="1"/>
  <c r="BI31"/>
  <c r="F155" i="4" s="1"/>
  <c r="BG31" i="1"/>
  <c r="H155" i="4" s="1"/>
  <c r="BJ231" i="1"/>
  <c r="BH231"/>
  <c r="G13" i="4" s="1"/>
  <c r="L13" s="1"/>
  <c r="BK196" i="1"/>
  <c r="BI196"/>
  <c r="F129" i="4" s="1"/>
  <c r="BG196" i="1"/>
  <c r="H129" i="4" s="1"/>
  <c r="BJ212" i="1"/>
  <c r="BH212"/>
  <c r="G182" i="4" s="1"/>
  <c r="BK232" i="1"/>
  <c r="BI232"/>
  <c r="F16" i="4" s="1"/>
  <c r="BG232" i="1"/>
  <c r="H16" i="4" s="1"/>
  <c r="BJ143" i="1"/>
  <c r="BH143"/>
  <c r="G122" i="4" s="1"/>
  <c r="BK5" i="1"/>
  <c r="BI5"/>
  <c r="F140" i="4" s="1"/>
  <c r="BG5" i="1"/>
  <c r="H140" i="4" s="1"/>
  <c r="BJ158" i="1"/>
  <c r="BH158"/>
  <c r="G224" i="4" s="1"/>
  <c r="BK176" i="1"/>
  <c r="BI176"/>
  <c r="F168" i="4" s="1"/>
  <c r="BG176" i="1"/>
  <c r="H168" i="4" s="1"/>
  <c r="BJ147" i="1"/>
  <c r="BH147"/>
  <c r="G190" i="4" s="1"/>
  <c r="L190" s="1"/>
  <c r="BK155" i="1"/>
  <c r="BI155"/>
  <c r="F25" i="4" s="1"/>
  <c r="BG155" i="1"/>
  <c r="H25" i="4" s="1"/>
  <c r="BJ167" i="1"/>
  <c r="BH167"/>
  <c r="G217" i="4" s="1"/>
  <c r="L217" s="1"/>
  <c r="BK209" i="1"/>
  <c r="BI209"/>
  <c r="F175" i="4" s="1"/>
  <c r="BG209" i="1"/>
  <c r="H175" i="4" s="1"/>
  <c r="BJ185" i="1"/>
  <c r="BH185"/>
  <c r="G86" i="4" s="1"/>
  <c r="L86" s="1"/>
  <c r="BK191" i="1"/>
  <c r="BI191"/>
  <c r="F184" i="4" s="1"/>
  <c r="BG191" i="1"/>
  <c r="H184" i="4" s="1"/>
  <c r="BJ219" i="1"/>
  <c r="BH219"/>
  <c r="G161" i="4" s="1"/>
  <c r="L161" s="1"/>
  <c r="BK226" i="1"/>
  <c r="BI226"/>
  <c r="F27" i="4" s="1"/>
  <c r="BG226" i="1"/>
  <c r="H27" i="4" s="1"/>
  <c r="BJ138" i="1"/>
  <c r="BH138"/>
  <c r="G54" i="4" s="1"/>
  <c r="BK221" i="1"/>
  <c r="BI221"/>
  <c r="F37" i="4" s="1"/>
  <c r="BG221" i="1"/>
  <c r="H37" i="4" s="1"/>
  <c r="BJ204" i="1"/>
  <c r="BH204"/>
  <c r="G42" i="4" s="1"/>
  <c r="BK203" i="1"/>
  <c r="BI203"/>
  <c r="F76" i="4" s="1"/>
  <c r="BG203" i="1"/>
  <c r="H76" i="4" s="1"/>
  <c r="BJ50" i="1"/>
  <c r="BH50"/>
  <c r="G20" i="4" s="1"/>
  <c r="BK193" i="1"/>
  <c r="BI193"/>
  <c r="F131" i="4" s="1"/>
  <c r="BG193" i="1"/>
  <c r="H131" i="4" s="1"/>
  <c r="BJ182" i="1"/>
  <c r="BH182"/>
  <c r="G32" i="4" s="1"/>
  <c r="BK198" i="1"/>
  <c r="BI198"/>
  <c r="F94" i="4" s="1"/>
  <c r="BG198" i="1"/>
  <c r="H94" i="4" s="1"/>
  <c r="BJ166" i="1"/>
  <c r="BH166"/>
  <c r="G195" i="4" s="1"/>
  <c r="BK173" i="1"/>
  <c r="BI173"/>
  <c r="F196" i="4" s="1"/>
  <c r="BG173" i="1"/>
  <c r="H196" i="4" s="1"/>
  <c r="BJ180" i="1"/>
  <c r="BH180"/>
  <c r="G98" i="4" s="1"/>
  <c r="BK164" i="1"/>
  <c r="BI164"/>
  <c r="F87" i="4" s="1"/>
  <c r="BG164" i="1"/>
  <c r="H87" i="4" s="1"/>
  <c r="BJ38" i="1"/>
  <c r="BH38"/>
  <c r="G231" i="4" s="1"/>
  <c r="BK23" i="1"/>
  <c r="BI23"/>
  <c r="F143" i="4" s="1"/>
  <c r="BG23" i="1"/>
  <c r="H143" i="4" s="1"/>
  <c r="BJ18" i="1"/>
  <c r="BH18"/>
  <c r="G31" i="4" s="1"/>
  <c r="BK16" i="1"/>
  <c r="BI16"/>
  <c r="F17" i="4" s="1"/>
  <c r="BG16" i="1"/>
  <c r="H17" i="4" s="1"/>
  <c r="BJ37" i="1"/>
  <c r="BH37"/>
  <c r="G226" i="4" s="1"/>
  <c r="BK98" i="1"/>
  <c r="BI98"/>
  <c r="F135" i="4" s="1"/>
  <c r="BG98" i="1"/>
  <c r="H135" i="4" s="1"/>
  <c r="BJ101" i="1"/>
  <c r="BH101"/>
  <c r="G70" i="4" s="1"/>
  <c r="BK95" i="1"/>
  <c r="BI95"/>
  <c r="F202" i="4" s="1"/>
  <c r="BG95" i="1"/>
  <c r="H202" i="4" s="1"/>
  <c r="BJ73" i="1"/>
  <c r="BH73"/>
  <c r="G126" i="4" s="1"/>
  <c r="BK205" i="1"/>
  <c r="BI205"/>
  <c r="F57" i="4" s="1"/>
  <c r="BG205" i="1"/>
  <c r="H57" i="4" s="1"/>
  <c r="BJ75" i="1"/>
  <c r="BH75"/>
  <c r="G73" i="4" s="1"/>
  <c r="BK56" i="1"/>
  <c r="BI56"/>
  <c r="F96" i="4" s="1"/>
  <c r="BG56" i="1"/>
  <c r="H96" i="4" s="1"/>
  <c r="BJ69" i="1"/>
  <c r="BH69"/>
  <c r="G133" i="4" s="1"/>
  <c r="BK94" i="1"/>
  <c r="BI94"/>
  <c r="F207" i="4" s="1"/>
  <c r="BG94" i="1"/>
  <c r="H207" i="4" s="1"/>
  <c r="BJ91" i="1"/>
  <c r="BH91"/>
  <c r="G92" i="4" s="1"/>
  <c r="BK54" i="1"/>
  <c r="BI54"/>
  <c r="F60" i="4" s="1"/>
  <c r="BG54" i="1"/>
  <c r="H60" i="4" s="1"/>
  <c r="BJ66" i="1"/>
  <c r="BH66"/>
  <c r="G112" i="4" s="1"/>
  <c r="BK21" i="1"/>
  <c r="BI21"/>
  <c r="F30" i="4" s="1"/>
  <c r="BG21" i="1"/>
  <c r="H30" i="4" s="1"/>
  <c r="BJ34" i="1"/>
  <c r="BH34"/>
  <c r="G218" i="4" s="1"/>
  <c r="BK55" i="1"/>
  <c r="BI55"/>
  <c r="F80" i="4" s="1"/>
  <c r="BG55" i="1"/>
  <c r="H80" i="4" s="1"/>
  <c r="BJ41" i="1"/>
  <c r="BH41"/>
  <c r="G174" i="4" s="1"/>
  <c r="BK199" i="1"/>
  <c r="BI199"/>
  <c r="F121" i="4" s="1"/>
  <c r="BG199" i="1"/>
  <c r="H121" i="4" s="1"/>
  <c r="BJ42" i="1"/>
  <c r="BH42"/>
  <c r="G134" i="4" s="1"/>
  <c r="BK29" i="1"/>
  <c r="BI29"/>
  <c r="F15" i="4" s="1"/>
  <c r="BG29" i="1"/>
  <c r="H15" i="4" s="1"/>
  <c r="BJ25" i="1"/>
  <c r="BH25"/>
  <c r="G201" i="4" s="1"/>
  <c r="BK103" i="1"/>
  <c r="BI103"/>
  <c r="F197" i="4" s="1"/>
  <c r="BG103" i="1"/>
  <c r="H197" i="4" s="1"/>
  <c r="BJ108" i="1"/>
  <c r="BH108"/>
  <c r="G120" i="4" s="1"/>
  <c r="BK115" i="1"/>
  <c r="BI115"/>
  <c r="F152" i="4" s="1"/>
  <c r="BG115" i="1"/>
  <c r="H152" i="4" s="1"/>
  <c r="BJ24" i="1"/>
  <c r="BH24"/>
  <c r="G230" i="4" s="1"/>
  <c r="BK28" i="1"/>
  <c r="BI28"/>
  <c r="F170" i="4" s="1"/>
  <c r="BG28" i="1"/>
  <c r="H170" i="4" s="1"/>
  <c r="BJ52" i="1"/>
  <c r="BH52"/>
  <c r="G179" i="4" s="1"/>
  <c r="BK156" i="1"/>
  <c r="BI156"/>
  <c r="F164" i="4" s="1"/>
  <c r="BG156" i="1"/>
  <c r="H164" i="4" s="1"/>
  <c r="BJ125" i="1"/>
  <c r="BH125"/>
  <c r="G63" i="4" s="1"/>
  <c r="BK40" i="1"/>
  <c r="BI40"/>
  <c r="F232" i="4" s="1"/>
  <c r="BG40" i="1"/>
  <c r="H232" i="4" s="1"/>
  <c r="BJ46" i="1"/>
  <c r="BH46"/>
  <c r="G145" i="4" s="1"/>
  <c r="BK83" i="1"/>
  <c r="BI83"/>
  <c r="F90" i="4" s="1"/>
  <c r="BG83" i="1"/>
  <c r="H90" i="4" s="1"/>
  <c r="BJ223" i="1"/>
  <c r="BH223"/>
  <c r="G162" i="4" s="1"/>
  <c r="BK4" i="1"/>
  <c r="BI4"/>
  <c r="F214" i="4" s="1"/>
  <c r="BG4" i="1"/>
  <c r="H214" i="4" s="1"/>
  <c r="BJ67" i="1"/>
  <c r="BH67"/>
  <c r="G74" i="4" s="1"/>
  <c r="BK171" i="1"/>
  <c r="BI171"/>
  <c r="F66" i="4" s="1"/>
  <c r="BG171" i="1"/>
  <c r="H66" i="4" s="1"/>
  <c r="BJ188" i="1"/>
  <c r="BH188"/>
  <c r="G85" i="4" s="1"/>
  <c r="BK202" i="1"/>
  <c r="BI202"/>
  <c r="F154" i="4" s="1"/>
  <c r="BG202" i="1"/>
  <c r="H154" i="4" s="1"/>
  <c r="BJ211" i="1"/>
  <c r="BH211"/>
  <c r="G59" i="4" s="1"/>
  <c r="BK218" i="1"/>
  <c r="BI218"/>
  <c r="F198" i="4" s="1"/>
  <c r="BG218" i="1"/>
  <c r="H198" i="4" s="1"/>
  <c r="BJ78" i="1"/>
  <c r="BH78"/>
  <c r="G40" i="4" s="1"/>
  <c r="BK77" i="1"/>
  <c r="BI77"/>
  <c r="F213" i="4" s="1"/>
  <c r="BG77" i="1"/>
  <c r="H213" i="4" s="1"/>
  <c r="BJ84" i="1"/>
  <c r="BH84"/>
  <c r="G117" i="4" s="1"/>
  <c r="BK65" i="1"/>
  <c r="BI65"/>
  <c r="F36" i="4" s="1"/>
  <c r="BG65" i="1"/>
  <c r="H36" i="4" s="1"/>
  <c r="BJ122" i="1"/>
  <c r="BH122"/>
  <c r="G158" i="4" s="1"/>
  <c r="BK134" i="1"/>
  <c r="BI134"/>
  <c r="F212" i="4" s="1"/>
  <c r="BG134" i="1"/>
  <c r="H212" i="4" s="1"/>
  <c r="BJ121" i="1"/>
  <c r="BH121"/>
  <c r="G23" i="4" s="1"/>
  <c r="BK62" i="1"/>
  <c r="BI62"/>
  <c r="F222" i="4" s="1"/>
  <c r="BG62" i="1"/>
  <c r="H222" i="4" s="1"/>
  <c r="BJ45" i="1"/>
  <c r="BH45"/>
  <c r="G82" i="4" s="1"/>
  <c r="BK48" i="1"/>
  <c r="BI48"/>
  <c r="F185" i="4" s="1"/>
  <c r="BG48" i="1"/>
  <c r="H185" i="4" s="1"/>
  <c r="BJ80" i="1"/>
  <c r="BH80"/>
  <c r="G7" i="4" s="1"/>
  <c r="BK27" i="1"/>
  <c r="BI27"/>
  <c r="F173" i="4" s="1"/>
  <c r="BG27" i="1"/>
  <c r="H173" i="4" s="1"/>
  <c r="BJ72" i="1"/>
  <c r="BH72"/>
  <c r="G125" i="4" s="1"/>
  <c r="BK30" i="1"/>
  <c r="BI30"/>
  <c r="F149" i="4" s="1"/>
  <c r="BG30" i="1"/>
  <c r="H149" i="4" s="1"/>
  <c r="BJ49" i="1"/>
  <c r="BH49"/>
  <c r="G181" i="4" s="1"/>
  <c r="BK79" i="1"/>
  <c r="BI79"/>
  <c r="F11" i="4" s="1"/>
  <c r="BG79" i="1"/>
  <c r="H11" i="4" s="1"/>
  <c r="BJ81" i="1"/>
  <c r="BH81"/>
  <c r="G169" i="4" s="1"/>
  <c r="BK89" i="1"/>
  <c r="BI89"/>
  <c r="F18" i="4" s="1"/>
  <c r="BG89" i="1"/>
  <c r="H18" i="4" s="1"/>
  <c r="BJ88" i="1"/>
  <c r="BH88"/>
  <c r="G177" i="4" s="1"/>
  <c r="BK90" i="1"/>
  <c r="BI90"/>
  <c r="F43" i="4" s="1"/>
  <c r="BG90" i="1"/>
  <c r="H43" i="4" s="1"/>
  <c r="BJ192" i="1"/>
  <c r="BH192"/>
  <c r="G193" i="4" s="1"/>
  <c r="BK207" i="1"/>
  <c r="BI207"/>
  <c r="F157" i="4" s="1"/>
  <c r="BG207" i="1"/>
  <c r="H157" i="4" s="1"/>
  <c r="BJ222" i="1"/>
  <c r="BH222"/>
  <c r="G165" i="4" s="1"/>
  <c r="BK228" i="1"/>
  <c r="BI228"/>
  <c r="F9" i="4" s="1"/>
  <c r="BG228" i="1"/>
  <c r="H9" i="4" s="1"/>
  <c r="BJ148" i="1"/>
  <c r="BH148"/>
  <c r="G137" i="4" s="1"/>
  <c r="BK100" i="1"/>
  <c r="BI100"/>
  <c r="F58" i="4" s="1"/>
  <c r="BG100" i="1"/>
  <c r="H58" i="4" s="1"/>
  <c r="BJ102" i="1"/>
  <c r="BH102"/>
  <c r="G186" i="4" s="1"/>
  <c r="BK70" i="1"/>
  <c r="BI70"/>
  <c r="F75" i="4" s="1"/>
  <c r="BG70" i="1"/>
  <c r="H75" i="4" s="1"/>
  <c r="BJ86" i="1"/>
  <c r="BH86"/>
  <c r="G227" i="4" s="1"/>
  <c r="BK87" i="1"/>
  <c r="BI87"/>
  <c r="F205" i="4" s="1"/>
  <c r="BG87" i="1"/>
  <c r="H205" i="4" s="1"/>
  <c r="BJ71" i="1"/>
  <c r="BH71"/>
  <c r="G109" i="4" s="1"/>
  <c r="BK68" i="1"/>
  <c r="BI68"/>
  <c r="F115" i="4" s="1"/>
  <c r="BG68" i="1"/>
  <c r="H115" i="4" s="1"/>
  <c r="BJ64" i="1"/>
  <c r="BH64"/>
  <c r="G103" i="4" s="1"/>
  <c r="BK109" i="1"/>
  <c r="BI109"/>
  <c r="F88" i="4" s="1"/>
  <c r="BG109" i="1"/>
  <c r="H88" i="4" s="1"/>
  <c r="BJ111" i="1"/>
  <c r="BH111"/>
  <c r="G61" i="4" s="1"/>
  <c r="BK105" i="1"/>
  <c r="BI105"/>
  <c r="F55" i="4" s="1"/>
  <c r="BG105" i="1"/>
  <c r="H55" i="4" s="1"/>
  <c r="BJ130" i="1"/>
  <c r="BH130"/>
  <c r="G204" i="4" s="1"/>
  <c r="BK117" i="1"/>
  <c r="BI117"/>
  <c r="F19" i="4" s="1"/>
  <c r="BG117" i="1"/>
  <c r="H19" i="4" s="1"/>
  <c r="BJ135" i="1"/>
  <c r="BH135"/>
  <c r="G14" i="4" s="1"/>
  <c r="BK92" i="1"/>
  <c r="BI92"/>
  <c r="F119" i="4" s="1"/>
  <c r="BG92" i="1"/>
  <c r="H119" i="4" s="1"/>
  <c r="BJ96" i="1"/>
  <c r="BH96"/>
  <c r="G215" i="4" s="1"/>
  <c r="BK116" i="1"/>
  <c r="BI116"/>
  <c r="F111" i="4" s="1"/>
  <c r="BG116" i="1"/>
  <c r="H111" i="4" s="1"/>
  <c r="BJ106" i="1"/>
  <c r="BH106"/>
  <c r="G97" i="4" s="1"/>
  <c r="BK35" i="1"/>
  <c r="BI35"/>
  <c r="F228" i="4" s="1"/>
  <c r="BG35" i="1"/>
  <c r="H228" i="4" s="1"/>
  <c r="BJ58" i="1"/>
  <c r="BH58"/>
  <c r="G107" i="4" s="1"/>
  <c r="BK60" i="1"/>
  <c r="BI60"/>
  <c r="F132" i="4" s="1"/>
  <c r="BG60" i="1"/>
  <c r="H132" i="4" s="1"/>
  <c r="BJ43" i="1"/>
  <c r="BH43"/>
  <c r="G180" i="4" s="1"/>
  <c r="BI61" i="1"/>
  <c r="F156" i="4" s="1"/>
  <c r="BG61" i="1"/>
  <c r="H156" i="4" s="1"/>
  <c r="BJ93" i="1"/>
  <c r="BH93"/>
  <c r="G209" i="4" s="1"/>
  <c r="BH29" i="1"/>
  <c r="G15" i="4" s="1"/>
  <c r="BI25" i="1"/>
  <c r="F201" i="4" s="1"/>
  <c r="BG25" i="1"/>
  <c r="H201" i="4" s="1"/>
  <c r="BH103" i="1"/>
  <c r="G197" i="4" s="1"/>
  <c r="BI108" i="1"/>
  <c r="F120" i="4" s="1"/>
  <c r="BG108" i="1"/>
  <c r="H120" i="4" s="1"/>
  <c r="BH115" i="1"/>
  <c r="G152" i="4" s="1"/>
  <c r="BI24" i="1"/>
  <c r="F230" i="4" s="1"/>
  <c r="BG24" i="1"/>
  <c r="H230" i="4" s="1"/>
  <c r="BH28" i="1"/>
  <c r="G170" i="4" s="1"/>
  <c r="BI52" i="1"/>
  <c r="F179" i="4" s="1"/>
  <c r="BG52" i="1"/>
  <c r="H179" i="4" s="1"/>
  <c r="BH156" i="1"/>
  <c r="G164" i="4" s="1"/>
  <c r="BI125" i="1"/>
  <c r="F63" i="4" s="1"/>
  <c r="BG125" i="1"/>
  <c r="H63" i="4" s="1"/>
  <c r="BH40" i="1"/>
  <c r="G232" i="4" s="1"/>
  <c r="BI46" i="1"/>
  <c r="F145" i="4" s="1"/>
  <c r="BG46" i="1"/>
  <c r="H145" i="4" s="1"/>
  <c r="BH83" i="1"/>
  <c r="G90" i="4" s="1"/>
  <c r="BI223" i="1"/>
  <c r="F162" i="4" s="1"/>
  <c r="BG223" i="1"/>
  <c r="H162" i="4" s="1"/>
  <c r="BH4" i="1"/>
  <c r="G214" i="4" s="1"/>
  <c r="BI67" i="1"/>
  <c r="F74" i="4" s="1"/>
  <c r="BG67" i="1"/>
  <c r="H74" i="4" s="1"/>
  <c r="BH171" i="1"/>
  <c r="G66" i="4" s="1"/>
  <c r="L66" s="1"/>
  <c r="BI188" i="1"/>
  <c r="F85" i="4" s="1"/>
  <c r="BG188" i="1"/>
  <c r="H85" i="4" s="1"/>
  <c r="BH202" i="1"/>
  <c r="G154" i="4" s="1"/>
  <c r="BI211" i="1"/>
  <c r="F59" i="4" s="1"/>
  <c r="BG211" i="1"/>
  <c r="H59" i="4" s="1"/>
  <c r="BH218" i="1"/>
  <c r="G198" i="4" s="1"/>
  <c r="BI78" i="1"/>
  <c r="F40" i="4" s="1"/>
  <c r="BG78" i="1"/>
  <c r="H40" i="4" s="1"/>
  <c r="BH77" i="1"/>
  <c r="G213" i="4" s="1"/>
  <c r="BI84" i="1"/>
  <c r="F117" i="4" s="1"/>
  <c r="BG84" i="1"/>
  <c r="H117" i="4" s="1"/>
  <c r="BH65" i="1"/>
  <c r="G36" i="4" s="1"/>
  <c r="BI122" i="1"/>
  <c r="F158" i="4" s="1"/>
  <c r="BG122" i="1"/>
  <c r="H158" i="4" s="1"/>
  <c r="BH134" i="1"/>
  <c r="G212" i="4" s="1"/>
  <c r="BI121" i="1"/>
  <c r="F23" i="4" s="1"/>
  <c r="BG121" i="1"/>
  <c r="H23" i="4" s="1"/>
  <c r="BH62" i="1"/>
  <c r="G222" i="4" s="1"/>
  <c r="BI45" i="1"/>
  <c r="F82" i="4" s="1"/>
  <c r="BG45" i="1"/>
  <c r="H82" i="4" s="1"/>
  <c r="BH48" i="1"/>
  <c r="G185" i="4" s="1"/>
  <c r="BI80" i="1"/>
  <c r="F7" i="4" s="1"/>
  <c r="BG80" i="1"/>
  <c r="H7" i="4" s="1"/>
  <c r="BH27" i="1"/>
  <c r="G173" i="4" s="1"/>
  <c r="BI72" i="1"/>
  <c r="F125" i="4" s="1"/>
  <c r="BG72" i="1"/>
  <c r="H125" i="4" s="1"/>
  <c r="BH30" i="1"/>
  <c r="G149" i="4" s="1"/>
  <c r="BI49" i="1"/>
  <c r="F181" i="4" s="1"/>
  <c r="BG49" i="1"/>
  <c r="H181" i="4" s="1"/>
  <c r="BH79" i="1"/>
  <c r="G11" i="4" s="1"/>
  <c r="BI81" i="1"/>
  <c r="F169" i="4" s="1"/>
  <c r="BG81" i="1"/>
  <c r="H169" i="4" s="1"/>
  <c r="BH89" i="1"/>
  <c r="G18" i="4" s="1"/>
  <c r="BI88" i="1"/>
  <c r="F177" i="4" s="1"/>
  <c r="BG88" i="1"/>
  <c r="H177" i="4" s="1"/>
  <c r="BH90" i="1"/>
  <c r="G43" i="4" s="1"/>
  <c r="BI192" i="1"/>
  <c r="F193" i="4" s="1"/>
  <c r="BG192" i="1"/>
  <c r="H193" i="4" s="1"/>
  <c r="BH207" i="1"/>
  <c r="G157" i="4" s="1"/>
  <c r="L157" s="1"/>
  <c r="BI222" i="1"/>
  <c r="F165" i="4" s="1"/>
  <c r="BG222" i="1"/>
  <c r="H165" i="4" s="1"/>
  <c r="BH228" i="1"/>
  <c r="G9" i="4" s="1"/>
  <c r="BI148" i="1"/>
  <c r="F137" i="4" s="1"/>
  <c r="BG148" i="1"/>
  <c r="H137" i="4" s="1"/>
  <c r="BH100" i="1"/>
  <c r="G58" i="4" s="1"/>
  <c r="BI102" i="1"/>
  <c r="F186" i="4" s="1"/>
  <c r="BG102" i="1"/>
  <c r="H186" i="4" s="1"/>
  <c r="BH70" i="1"/>
  <c r="G75" i="4" s="1"/>
  <c r="BI86" i="1"/>
  <c r="F227" i="4" s="1"/>
  <c r="BG86" i="1"/>
  <c r="H227" i="4" s="1"/>
  <c r="BH87" i="1"/>
  <c r="G205" i="4" s="1"/>
  <c r="BI71" i="1"/>
  <c r="F109" i="4" s="1"/>
  <c r="BG71" i="1"/>
  <c r="H109" i="4" s="1"/>
  <c r="BH68" i="1"/>
  <c r="G115" i="4" s="1"/>
  <c r="BI64" i="1"/>
  <c r="F103" i="4" s="1"/>
  <c r="BG64" i="1"/>
  <c r="H103" i="4" s="1"/>
  <c r="BH109" i="1"/>
  <c r="G88" i="4" s="1"/>
  <c r="BI111" i="1"/>
  <c r="F61" i="4" s="1"/>
  <c r="BG111" i="1"/>
  <c r="H61" i="4" s="1"/>
  <c r="BH105" i="1"/>
  <c r="G55" i="4" s="1"/>
  <c r="BI130" i="1"/>
  <c r="F204" i="4" s="1"/>
  <c r="BG130" i="1"/>
  <c r="H204" i="4" s="1"/>
  <c r="BH117" i="1"/>
  <c r="G19" i="4" s="1"/>
  <c r="BI135" i="1"/>
  <c r="F14" i="4" s="1"/>
  <c r="BG135" i="1"/>
  <c r="H14" i="4" s="1"/>
  <c r="BH92" i="1"/>
  <c r="G119" i="4" s="1"/>
  <c r="BI96" i="1"/>
  <c r="F215" i="4" s="1"/>
  <c r="BG96" i="1"/>
  <c r="H215" i="4" s="1"/>
  <c r="BH116" i="1"/>
  <c r="G111" i="4" s="1"/>
  <c r="BI106" i="1"/>
  <c r="F97" i="4" s="1"/>
  <c r="BG106" i="1"/>
  <c r="H97" i="4" s="1"/>
  <c r="BH35" i="1"/>
  <c r="G228" i="4" s="1"/>
  <c r="BI58" i="1"/>
  <c r="F107" i="4" s="1"/>
  <c r="BG58" i="1"/>
  <c r="H107" i="4" s="1"/>
  <c r="BH60" i="1"/>
  <c r="G132" i="4" s="1"/>
  <c r="BI43" i="1"/>
  <c r="F180" i="4" s="1"/>
  <c r="BG43" i="1"/>
  <c r="H180" i="4" s="1"/>
  <c r="BH61" i="1"/>
  <c r="G156" i="4" s="1"/>
  <c r="BI93" i="1"/>
  <c r="F209" i="4" s="1"/>
  <c r="BG93" i="1"/>
  <c r="H209" i="4" s="1"/>
  <c r="L65"/>
  <c r="L122"/>
  <c r="L216"/>
  <c r="L24"/>
  <c r="L10"/>
  <c r="L14"/>
  <c r="L167"/>
  <c r="L163"/>
  <c r="L147"/>
  <c r="L210"/>
  <c r="L63"/>
  <c r="L39"/>
  <c r="L23"/>
  <c r="L100"/>
  <c r="L19"/>
  <c r="L152"/>
  <c r="K108"/>
  <c r="K140"/>
  <c r="L83"/>
  <c r="L61"/>
  <c r="L88"/>
  <c r="L52"/>
  <c r="L55"/>
  <c r="L197"/>
  <c r="L70"/>
  <c r="L91"/>
  <c r="L106"/>
  <c r="L202"/>
  <c r="L209"/>
  <c r="L92"/>
  <c r="L18"/>
  <c r="L205"/>
  <c r="L21"/>
  <c r="L90"/>
  <c r="L169"/>
  <c r="L11"/>
  <c r="L213"/>
  <c r="L73"/>
  <c r="L126"/>
  <c r="L109"/>
  <c r="L133"/>
  <c r="L74"/>
  <c r="L36"/>
  <c r="L225"/>
  <c r="L156"/>
  <c r="L183"/>
  <c r="L102"/>
  <c r="L80"/>
  <c r="L208"/>
  <c r="L192"/>
  <c r="L181"/>
  <c r="L22"/>
  <c r="L82"/>
  <c r="L180"/>
  <c r="L174"/>
  <c r="L233"/>
  <c r="L226"/>
  <c r="L228"/>
  <c r="L200"/>
  <c r="L155"/>
  <c r="L16"/>
  <c r="L38"/>
  <c r="L9"/>
  <c r="L27"/>
  <c r="L211"/>
  <c r="L165"/>
  <c r="L72"/>
  <c r="L198"/>
  <c r="L189"/>
  <c r="L34"/>
  <c r="L182"/>
  <c r="L26"/>
  <c r="L153"/>
  <c r="L29"/>
  <c r="L42"/>
  <c r="L154"/>
  <c r="L81"/>
  <c r="L94"/>
  <c r="L129"/>
  <c r="L138"/>
  <c r="L193"/>
  <c r="L62"/>
  <c r="L85"/>
  <c r="L136"/>
  <c r="L130"/>
  <c r="L32"/>
  <c r="L98"/>
  <c r="L219"/>
  <c r="L168"/>
  <c r="L110"/>
  <c r="L172"/>
  <c r="L104"/>
  <c r="L151"/>
  <c r="L195"/>
  <c r="L87"/>
  <c r="L8"/>
  <c r="L50"/>
  <c r="L224"/>
  <c r="L164"/>
  <c r="L67"/>
  <c r="L146"/>
  <c r="L123"/>
  <c r="L137"/>
  <c r="L49"/>
  <c r="L101"/>
  <c r="L220"/>
  <c r="L206"/>
  <c r="L54"/>
  <c r="L142"/>
  <c r="L212"/>
  <c r="L159"/>
  <c r="L204"/>
  <c r="L187"/>
  <c r="L68"/>
  <c r="L178"/>
  <c r="L158"/>
  <c r="L139"/>
  <c r="L99"/>
  <c r="L111"/>
  <c r="L64"/>
  <c r="L95"/>
  <c r="L105"/>
  <c r="L120"/>
  <c r="L97"/>
  <c r="L176"/>
  <c r="L186"/>
  <c r="L58"/>
  <c r="L135"/>
  <c r="L215"/>
  <c r="L207"/>
  <c r="L119"/>
  <c r="L43"/>
  <c r="L177"/>
  <c r="L227"/>
  <c r="L117"/>
  <c r="L35"/>
  <c r="L7"/>
  <c r="L40"/>
  <c r="L128"/>
  <c r="L116"/>
  <c r="L125"/>
  <c r="L75"/>
  <c r="L115"/>
  <c r="L112"/>
  <c r="L103"/>
  <c r="L222"/>
  <c r="L132"/>
  <c r="L107"/>
  <c r="L96"/>
  <c r="L60"/>
  <c r="L179"/>
  <c r="L20"/>
  <c r="L185"/>
  <c r="L145"/>
  <c r="L77"/>
  <c r="L134"/>
  <c r="L232"/>
  <c r="L231"/>
  <c r="L221"/>
  <c r="L218"/>
  <c r="L148"/>
  <c r="L149"/>
  <c r="K118"/>
  <c r="L15"/>
  <c r="L170"/>
  <c r="L173"/>
  <c r="L194"/>
  <c r="L201"/>
  <c r="L230"/>
  <c r="L143"/>
  <c r="L28"/>
  <c r="K121"/>
  <c r="M121"/>
  <c r="K94"/>
  <c r="M94"/>
  <c r="K129"/>
  <c r="M129"/>
  <c r="K93"/>
  <c r="M93"/>
  <c r="K138"/>
  <c r="M138"/>
  <c r="K131"/>
  <c r="M131"/>
  <c r="K85"/>
  <c r="M85"/>
  <c r="K113"/>
  <c r="M113"/>
  <c r="K136"/>
  <c r="M136"/>
  <c r="K86"/>
  <c r="M86"/>
  <c r="K130"/>
  <c r="M130"/>
  <c r="K98"/>
  <c r="M98"/>
  <c r="K114"/>
  <c r="M114"/>
  <c r="K110"/>
  <c r="M110"/>
  <c r="K104"/>
  <c r="M104"/>
  <c r="K127"/>
  <c r="M127"/>
  <c r="K87"/>
  <c r="M87"/>
  <c r="K89"/>
  <c r="M89"/>
  <c r="K123"/>
  <c r="M123"/>
  <c r="K124"/>
  <c r="M124"/>
  <c r="K137"/>
  <c r="M137"/>
  <c r="K101"/>
  <c r="M101"/>
  <c r="K122"/>
  <c r="M122"/>
  <c r="K139"/>
  <c r="M139"/>
  <c r="K100"/>
  <c r="M100"/>
  <c r="K99"/>
  <c r="M99"/>
  <c r="K111"/>
  <c r="M111"/>
  <c r="K95"/>
  <c r="M95"/>
  <c r="K105"/>
  <c r="M105"/>
  <c r="K88"/>
  <c r="M88"/>
  <c r="K120"/>
  <c r="M120"/>
  <c r="K97"/>
  <c r="M97"/>
  <c r="K91"/>
  <c r="M91"/>
  <c r="K135"/>
  <c r="M135"/>
  <c r="K106"/>
  <c r="M106"/>
  <c r="K119"/>
  <c r="M119"/>
  <c r="K92"/>
  <c r="M92"/>
  <c r="K117"/>
  <c r="M117"/>
  <c r="K90"/>
  <c r="M90"/>
  <c r="K128"/>
  <c r="M128"/>
  <c r="K116"/>
  <c r="M116"/>
  <c r="K126"/>
  <c r="M126"/>
  <c r="K125"/>
  <c r="M125"/>
  <c r="K109"/>
  <c r="M109"/>
  <c r="K133"/>
  <c r="M133"/>
  <c r="K115"/>
  <c r="M115"/>
  <c r="K112"/>
  <c r="M112"/>
  <c r="K103"/>
  <c r="M103"/>
  <c r="K132"/>
  <c r="M132"/>
  <c r="K107"/>
  <c r="M107"/>
  <c r="K102"/>
  <c r="M102"/>
  <c r="K96"/>
  <c r="M96"/>
  <c r="K134"/>
  <c r="M134"/>
  <c r="K232"/>
  <c r="M232"/>
  <c r="K230"/>
  <c r="M230"/>
  <c r="M118"/>
  <c r="M108"/>
  <c r="M84"/>
  <c r="M140"/>
  <c r="L30"/>
  <c r="L203"/>
  <c r="L171"/>
  <c r="L31"/>
  <c r="L6"/>
  <c r="L17"/>
  <c r="L5"/>
  <c r="L46"/>
  <c r="L78"/>
  <c r="L53"/>
  <c r="L118"/>
  <c r="L108"/>
  <c r="L47"/>
  <c r="L33"/>
  <c r="L84"/>
  <c r="L48"/>
  <c r="L140"/>
  <c r="L214"/>
  <c r="K16"/>
  <c r="M16"/>
  <c r="K13"/>
  <c r="M13"/>
  <c r="K38"/>
  <c r="M38"/>
  <c r="K41"/>
  <c r="M41"/>
  <c r="K9"/>
  <c r="M9"/>
  <c r="K160"/>
  <c r="M160"/>
  <c r="K27"/>
  <c r="M27"/>
  <c r="K51"/>
  <c r="M51"/>
  <c r="K211"/>
  <c r="M211"/>
  <c r="K162"/>
  <c r="M162"/>
  <c r="K165"/>
  <c r="M165"/>
  <c r="K37"/>
  <c r="M37"/>
  <c r="K72"/>
  <c r="M72"/>
  <c r="K161"/>
  <c r="M161"/>
  <c r="K198"/>
  <c r="M198"/>
  <c r="K141"/>
  <c r="M141"/>
  <c r="K189"/>
  <c r="M189"/>
  <c r="K191"/>
  <c r="M191"/>
  <c r="K34"/>
  <c r="M34"/>
  <c r="K150"/>
  <c r="M150"/>
  <c r="K182"/>
  <c r="M182"/>
  <c r="K59"/>
  <c r="M59"/>
  <c r="K26"/>
  <c r="M26"/>
  <c r="K175"/>
  <c r="M175"/>
  <c r="K153"/>
  <c r="M153"/>
  <c r="K157"/>
  <c r="M157"/>
  <c r="K29"/>
  <c r="M29"/>
  <c r="K57"/>
  <c r="M57"/>
  <c r="K42"/>
  <c r="M42"/>
  <c r="K76"/>
  <c r="M76"/>
  <c r="K154"/>
  <c r="M154"/>
  <c r="K45"/>
  <c r="M45"/>
  <c r="K81"/>
  <c r="M81"/>
  <c r="K69"/>
  <c r="M69"/>
  <c r="K193"/>
  <c r="M193"/>
  <c r="K184"/>
  <c r="M184"/>
  <c r="K62"/>
  <c r="M62"/>
  <c r="K188"/>
  <c r="M188"/>
  <c r="K223"/>
  <c r="M223"/>
  <c r="K32"/>
  <c r="M32"/>
  <c r="K56"/>
  <c r="M56"/>
  <c r="K219"/>
  <c r="M219"/>
  <c r="K199"/>
  <c r="M199"/>
  <c r="K168"/>
  <c r="M168"/>
  <c r="K71"/>
  <c r="M71"/>
  <c r="K196"/>
  <c r="M196"/>
  <c r="K172"/>
  <c r="M172"/>
  <c r="K66"/>
  <c r="M66"/>
  <c r="K151"/>
  <c r="M151"/>
  <c r="K217"/>
  <c r="M217"/>
  <c r="K195"/>
  <c r="M195"/>
  <c r="K44"/>
  <c r="M44"/>
  <c r="K229"/>
  <c r="M229"/>
  <c r="K8"/>
  <c r="M8"/>
  <c r="K12"/>
  <c r="M12"/>
  <c r="K50"/>
  <c r="M50"/>
  <c r="K224"/>
  <c r="M224"/>
  <c r="K166"/>
  <c r="M166"/>
  <c r="K164"/>
  <c r="M164"/>
  <c r="K25"/>
  <c r="M25"/>
  <c r="K67"/>
  <c r="M67"/>
  <c r="K144"/>
  <c r="M144"/>
  <c r="K146"/>
  <c r="M146"/>
  <c r="K79"/>
  <c r="M79"/>
  <c r="K190"/>
  <c r="M190"/>
  <c r="K49"/>
  <c r="M49"/>
  <c r="K65"/>
  <c r="M65"/>
  <c r="K220"/>
  <c r="M220"/>
  <c r="K216"/>
  <c r="M216"/>
  <c r="K206"/>
  <c r="M206"/>
  <c r="K24"/>
  <c r="M24"/>
  <c r="K54"/>
  <c r="M54"/>
  <c r="K10"/>
  <c r="M10"/>
  <c r="K142"/>
  <c r="M142"/>
  <c r="K14"/>
  <c r="M14"/>
  <c r="K212"/>
  <c r="M212"/>
  <c r="K167"/>
  <c r="M167"/>
  <c r="K159"/>
  <c r="M159"/>
  <c r="K163"/>
  <c r="M163"/>
  <c r="K204"/>
  <c r="M204"/>
  <c r="K147"/>
  <c r="M147"/>
  <c r="K187"/>
  <c r="M187"/>
  <c r="K210"/>
  <c r="M210"/>
  <c r="K68"/>
  <c r="M68"/>
  <c r="K63"/>
  <c r="M63"/>
  <c r="K178"/>
  <c r="M178"/>
  <c r="K39"/>
  <c r="M39"/>
  <c r="K158"/>
  <c r="M158"/>
  <c r="K23"/>
  <c r="M23"/>
  <c r="K19"/>
  <c r="M19"/>
  <c r="K152"/>
  <c r="M152"/>
  <c r="K64"/>
  <c r="M64"/>
  <c r="K83"/>
  <c r="M83"/>
  <c r="K61"/>
  <c r="M61"/>
  <c r="K52"/>
  <c r="M52"/>
  <c r="K55"/>
  <c r="M55"/>
  <c r="K176"/>
  <c r="M176"/>
  <c r="K197"/>
  <c r="M197"/>
  <c r="K186"/>
  <c r="M186"/>
  <c r="K70"/>
  <c r="M70"/>
  <c r="K58"/>
  <c r="M58"/>
  <c r="K215"/>
  <c r="M215"/>
  <c r="K202"/>
  <c r="M202"/>
  <c r="K207"/>
  <c r="M207"/>
  <c r="K209"/>
  <c r="M209"/>
  <c r="K43"/>
  <c r="M43"/>
  <c r="K18"/>
  <c r="M18"/>
  <c r="K177"/>
  <c r="M177"/>
  <c r="K205"/>
  <c r="M205"/>
  <c r="K227"/>
  <c r="M227"/>
  <c r="K21"/>
  <c r="M21"/>
  <c r="K35"/>
  <c r="M35"/>
  <c r="K169"/>
  <c r="M169"/>
  <c r="K7"/>
  <c r="M7"/>
  <c r="K11"/>
  <c r="M11"/>
  <c r="K40"/>
  <c r="M40"/>
  <c r="K213"/>
  <c r="M213"/>
  <c r="K73"/>
  <c r="M73"/>
  <c r="K75"/>
  <c r="M75"/>
  <c r="K74"/>
  <c r="M74"/>
  <c r="K36"/>
  <c r="M36"/>
  <c r="K225"/>
  <c r="M225"/>
  <c r="K222"/>
  <c r="M222"/>
  <c r="K156"/>
  <c r="M156"/>
  <c r="K183"/>
  <c r="M183"/>
  <c r="K80"/>
  <c r="M80"/>
  <c r="K60"/>
  <c r="M60"/>
  <c r="K208"/>
  <c r="M208"/>
  <c r="K179"/>
  <c r="M179"/>
  <c r="K192"/>
  <c r="M192"/>
  <c r="K20"/>
  <c r="M20"/>
  <c r="K181"/>
  <c r="M181"/>
  <c r="K185"/>
  <c r="M185"/>
  <c r="K22"/>
  <c r="M22"/>
  <c r="K145"/>
  <c r="M145"/>
  <c r="K82"/>
  <c r="M82"/>
  <c r="K77"/>
  <c r="M77"/>
  <c r="K180"/>
  <c r="M180"/>
  <c r="K174"/>
  <c r="M174"/>
  <c r="K233"/>
  <c r="M233"/>
  <c r="K231"/>
  <c r="M231"/>
  <c r="K226"/>
  <c r="M226"/>
  <c r="K221"/>
  <c r="M221"/>
  <c r="K228"/>
  <c r="M228"/>
  <c r="K218"/>
  <c r="M218"/>
  <c r="K200"/>
  <c r="M200"/>
  <c r="K148"/>
  <c r="M148"/>
  <c r="K155"/>
  <c r="M155"/>
  <c r="K149"/>
  <c r="M149"/>
  <c r="K15"/>
  <c r="M15"/>
  <c r="K170"/>
  <c r="M170"/>
  <c r="K173"/>
  <c r="M173"/>
  <c r="K194"/>
  <c r="M194"/>
  <c r="K201"/>
  <c r="M201"/>
  <c r="K143"/>
  <c r="M143"/>
  <c r="K28"/>
  <c r="M28"/>
  <c r="K30"/>
  <c r="M30"/>
  <c r="K203"/>
  <c r="M203"/>
  <c r="K171"/>
  <c r="M171"/>
  <c r="K31"/>
  <c r="M31"/>
  <c r="K6"/>
  <c r="M6"/>
  <c r="K17"/>
  <c r="M17"/>
  <c r="K5"/>
  <c r="M5"/>
  <c r="K46"/>
  <c r="M46"/>
  <c r="K78"/>
  <c r="M78"/>
  <c r="K53"/>
  <c r="M53"/>
  <c r="K47"/>
  <c r="M47"/>
  <c r="K33"/>
  <c r="M33"/>
  <c r="K84"/>
  <c r="K48"/>
  <c r="M48"/>
  <c r="K214"/>
  <c r="M214"/>
  <c r="L162" l="1"/>
  <c r="L121"/>
  <c r="L57"/>
  <c r="L196"/>
  <c r="L131"/>
  <c r="L37"/>
  <c r="L184"/>
  <c r="L25"/>
  <c r="L69"/>
  <c r="L191"/>
  <c r="L45"/>
  <c r="L127"/>
  <c r="L93"/>
  <c r="L79"/>
  <c r="L223"/>
  <c r="L59"/>
  <c r="L76"/>
  <c r="L175"/>
  <c r="L229"/>
  <c r="L113"/>
  <c r="L141"/>
  <c r="L12"/>
</calcChain>
</file>

<file path=xl/sharedStrings.xml><?xml version="1.0" encoding="utf-8"?>
<sst xmlns="http://schemas.openxmlformats.org/spreadsheetml/2006/main" count="3479" uniqueCount="393">
  <si>
    <t>CIELAB</t>
  </si>
  <si>
    <t>CIE 1964</t>
  </si>
  <si>
    <t>SOURCE A</t>
  </si>
  <si>
    <t>SOURCE D65</t>
  </si>
  <si>
    <t>RANGE</t>
  </si>
  <si>
    <t>COLOR</t>
  </si>
  <si>
    <t>CHART TITLE</t>
  </si>
  <si>
    <t>TRANS.</t>
  </si>
  <si>
    <t>L*</t>
  </si>
  <si>
    <t>A*</t>
  </si>
  <si>
    <t>B*</t>
  </si>
  <si>
    <t>Y</t>
  </si>
  <si>
    <t>(x)</t>
  </si>
  <si>
    <t>(y)</t>
  </si>
  <si>
    <t>General Description</t>
  </si>
  <si>
    <t>Substrate</t>
  </si>
  <si>
    <t>Thickness</t>
  </si>
  <si>
    <t>Origin</t>
  </si>
  <si>
    <t>Mired Shift</t>
  </si>
  <si>
    <t>CC</t>
  </si>
  <si>
    <t>Description</t>
  </si>
  <si>
    <t>20" x 24"</t>
  </si>
  <si>
    <t>24" x 25'</t>
  </si>
  <si>
    <t>48" x 25'</t>
  </si>
  <si>
    <t>60" x 20'</t>
  </si>
  <si>
    <t>13.5" Diam</t>
  </si>
  <si>
    <t>SUPERGEL/LUX</t>
  </si>
  <si>
    <t>#349 FISHER FUCHSIA</t>
  </si>
  <si>
    <t>Co-extruded Polycarbonate Film</t>
  </si>
  <si>
    <t>PC (Polycarbonate)</t>
  </si>
  <si>
    <t>3.0 mil (.003'' or 76.2 micron)</t>
  </si>
  <si>
    <t>U.S.A.</t>
  </si>
  <si>
    <t>Not Applicable.</t>
  </si>
  <si>
    <t>Color Effects Lighting Filter.</t>
  </si>
  <si>
    <t>√</t>
  </si>
  <si>
    <t/>
  </si>
  <si>
    <t xml:space="preserve"> </t>
  </si>
  <si>
    <t>ROSCOLUX</t>
  </si>
  <si>
    <t>#00 CLEAR</t>
  </si>
  <si>
    <t>Polycarbonate</t>
  </si>
  <si>
    <t xml:space="preserve">#01 LT BASTARD AMBER </t>
  </si>
  <si>
    <t xml:space="preserve">#02 BASTARD AMBER </t>
  </si>
  <si>
    <t>PET (Polyethylene Terephthalate)</t>
  </si>
  <si>
    <t>1.5 mil (.0015" or 38 micron)</t>
  </si>
  <si>
    <t>#03 DRK BASTARD AMBER</t>
  </si>
  <si>
    <t>#04 MED BASTARD AMBER</t>
  </si>
  <si>
    <t xml:space="preserve">#05 ROSE TINT </t>
  </si>
  <si>
    <t>#06 NO COLOR STRAW</t>
  </si>
  <si>
    <t xml:space="preserve">#07 PALE YELLOW </t>
  </si>
  <si>
    <t xml:space="preserve">#08 PALE GOLD </t>
  </si>
  <si>
    <t>Deep-Dyed Polyester Film</t>
  </si>
  <si>
    <t>1.5 mil (.0015'' or 38 micron)</t>
  </si>
  <si>
    <t xml:space="preserve">#09 PALE AMBER GOLD </t>
  </si>
  <si>
    <t xml:space="preserve">#10 MED YELLOW </t>
  </si>
  <si>
    <t xml:space="preserve">#11 LT STRAW </t>
  </si>
  <si>
    <t xml:space="preserve">#12 STRAW </t>
  </si>
  <si>
    <t xml:space="preserve">#13 STRAW TINT </t>
  </si>
  <si>
    <t xml:space="preserve">#14 MED STRAW </t>
  </si>
  <si>
    <t xml:space="preserve">#15 DEEP STRAW </t>
  </si>
  <si>
    <t xml:space="preserve">#16 LT AMBER </t>
  </si>
  <si>
    <t xml:space="preserve">#17 LT FLAME </t>
  </si>
  <si>
    <t xml:space="preserve">#18 FLAME </t>
  </si>
  <si>
    <t xml:space="preserve">#19 FIRE </t>
  </si>
  <si>
    <t xml:space="preserve">#20 MED AMBER </t>
  </si>
  <si>
    <t>#2002 VS ORANGE</t>
  </si>
  <si>
    <t>Deep-dyed polyester film</t>
  </si>
  <si>
    <t>2.0 mil (.002" or 50 micron)</t>
  </si>
  <si>
    <t>Color Effects Lighting Filter. Deep Orange.</t>
  </si>
  <si>
    <t>#2003 VS YELLOW</t>
  </si>
  <si>
    <t>Color Effects Lighting Filter. Deep Yellow.</t>
  </si>
  <si>
    <t xml:space="preserve">#2004 VS GREEN </t>
  </si>
  <si>
    <t xml:space="preserve"> #2004 VS GREEN </t>
  </si>
  <si>
    <t>Color Effects Lighting Filter. Deep Green</t>
  </si>
  <si>
    <t>#2005 VS CYAN</t>
  </si>
  <si>
    <t>Color Effects Lighting Filter. Deep Cyan.</t>
  </si>
  <si>
    <t>#2006 VS AZURE</t>
  </si>
  <si>
    <t>Color Effects Lighting Filter. Deep Greenish-Blue</t>
  </si>
  <si>
    <t>#2007 VS BLUE</t>
  </si>
  <si>
    <t xml:space="preserve"> #2007 VS BLUE</t>
  </si>
  <si>
    <t>Color Effects Lighting Filter. Deep Reddish-Blue.</t>
  </si>
  <si>
    <t>#2008 VS INDIGO</t>
  </si>
  <si>
    <t xml:space="preserve"> #2008 VS INDIGO</t>
  </si>
  <si>
    <t>Color Effects Lighting Filter. Deep Purple.</t>
  </si>
  <si>
    <t>#2009 VS VIOLET</t>
  </si>
  <si>
    <t xml:space="preserve"> #2009 VS VIOLET</t>
  </si>
  <si>
    <t>Color Effects Lighting Filter. Deep Violet.</t>
  </si>
  <si>
    <t xml:space="preserve">#21 GOLDEN AMBER </t>
  </si>
  <si>
    <t xml:space="preserve">#22 DEEP AMBER </t>
  </si>
  <si>
    <t xml:space="preserve">#23 ORANGE </t>
  </si>
  <si>
    <t xml:space="preserve">#24 SCARLET </t>
  </si>
  <si>
    <t xml:space="preserve">#25 ORANGE RED </t>
  </si>
  <si>
    <t xml:space="preserve">#26 LT RED </t>
  </si>
  <si>
    <t xml:space="preserve">#27 MED RED </t>
  </si>
  <si>
    <t xml:space="preserve">#30 LT. SALMON PINK </t>
  </si>
  <si>
    <t>#302 PALE BASTARD AMBER</t>
  </si>
  <si>
    <t>#303 WARM PEACH</t>
  </si>
  <si>
    <t xml:space="preserve">#304 PALE APRICOT </t>
  </si>
  <si>
    <t xml:space="preserve">#305 ROSE GOLD </t>
  </si>
  <si>
    <t xml:space="preserve">#31 SALMON PINK </t>
  </si>
  <si>
    <t xml:space="preserve">#310 DAFFODIL </t>
  </si>
  <si>
    <t xml:space="preserve">#312 CANARY </t>
  </si>
  <si>
    <t>#313 LIGHT RELIEF YELLOW</t>
  </si>
  <si>
    <t>ROSCOLUX #313 LIGHT RELIEF YELLOW</t>
  </si>
  <si>
    <t xml:space="preserve">#316 GALLO GOLD </t>
  </si>
  <si>
    <t xml:space="preserve">#317 APRICOT </t>
  </si>
  <si>
    <t xml:space="preserve">#318 MAYAN SUN </t>
  </si>
  <si>
    <t xml:space="preserve">#32 MED SALMON PINK </t>
  </si>
  <si>
    <t>#3202 FULL BLUE CTB</t>
  </si>
  <si>
    <t xml:space="preserve"> #3202 FULL BLUE CTB</t>
  </si>
  <si>
    <t>-131 (3200°K to 5500°K)</t>
  </si>
  <si>
    <t>Blue Correction Lighting Filter to Raise Color Temperature.</t>
  </si>
  <si>
    <t>#3203 3/4 BLUE CTB</t>
  </si>
  <si>
    <t xml:space="preserve"> #3203 3/4 BLUE CTB</t>
  </si>
  <si>
    <t>-100 (3200°K to 4700°K)</t>
  </si>
  <si>
    <t>#3204 HALF BLUE CTB</t>
  </si>
  <si>
    <t xml:space="preserve"> #3204 HALF BLUE CTB</t>
  </si>
  <si>
    <t>-68 (3200°K to 4100°K)</t>
  </si>
  <si>
    <t>#3206 THIRD BLUE CTB</t>
  </si>
  <si>
    <t xml:space="preserve"> #3206 THIRD BLUE CTB</t>
  </si>
  <si>
    <t>-49 (3200°K to 3800°K)</t>
  </si>
  <si>
    <t>#3208 QUARTER BLUE CTB</t>
  </si>
  <si>
    <t xml:space="preserve"> #3208 QUARTER BLUE CTB</t>
  </si>
  <si>
    <t>-30 (3200°K to 3500°K)</t>
  </si>
  <si>
    <t xml:space="preserve">#321 SFT GOLD AMBER </t>
  </si>
  <si>
    <t>#3216 EIGHTH BLUE CTB</t>
  </si>
  <si>
    <t xml:space="preserve"> #3216 EIGHTH BLUE CTB</t>
  </si>
  <si>
    <t>-12 (3200°K to 3300°K</t>
  </si>
  <si>
    <t>#3220 DOUBLE BLUE CTB</t>
  </si>
  <si>
    <t xml:space="preserve"> #3220 DOUBLE BLUE CTB</t>
  </si>
  <si>
    <t>-260 (2800°K to 10,000°K)</t>
  </si>
  <si>
    <t>#324 GYPSY RED</t>
  </si>
  <si>
    <t>#325 HENNA SKY</t>
  </si>
  <si>
    <t xml:space="preserve">#33 NO COLOR PINK </t>
  </si>
  <si>
    <t>#3304 TOUGH PLUSGREEN</t>
  </si>
  <si>
    <t xml:space="preserve"> #3304 TOUGH PLUSGREEN</t>
  </si>
  <si>
    <t>cc 30 Green</t>
  </si>
  <si>
    <t>Color Balancing Lighting Filter. Adds Green.</t>
  </si>
  <si>
    <t>#3308 TOUGH MINUSGREEN</t>
  </si>
  <si>
    <t>cc 30 Magenta</t>
  </si>
  <si>
    <t>Color Balancing Lighting Filter. Removes Green.</t>
  </si>
  <si>
    <t>#331 SHELL PINK</t>
  </si>
  <si>
    <t>#3313 TOUGH 1/2 MINUSGREEN</t>
  </si>
  <si>
    <t>cc 15 Magenta</t>
  </si>
  <si>
    <t>#3314 TOUGH 1/4 MINUSGREEN</t>
  </si>
  <si>
    <t>cc 7.5 Magenta</t>
  </si>
  <si>
    <t>#3315 TOUGH 1/2 PLUSGREEN</t>
  </si>
  <si>
    <t xml:space="preserve"> #3315 TOUGH 1/2 PLUSGREEN</t>
  </si>
  <si>
    <t>cc 15 Green</t>
  </si>
  <si>
    <t>#3316 TOUGH 1/4 PLUSGREEN</t>
  </si>
  <si>
    <t xml:space="preserve"> #3316 TOUGH 1/4 PLUSGREEN</t>
  </si>
  <si>
    <t>cc 7.5 Green</t>
  </si>
  <si>
    <t>#3317 TOUGH 1/8 PLUSGREEN</t>
  </si>
  <si>
    <t xml:space="preserve"> #3317 TOUGH 1/8 PLUSGREEN</t>
  </si>
  <si>
    <t>cc 3.5 Green</t>
  </si>
  <si>
    <t>#3318 TOUGH 1/8 MINUSGREEN</t>
  </si>
  <si>
    <t>cc 3.5 Magenta</t>
  </si>
  <si>
    <t xml:space="preserve">#333 BLUSH PINK </t>
  </si>
  <si>
    <t xml:space="preserve">#336 BILLINGTON PINK </t>
  </si>
  <si>
    <t xml:space="preserve">#337 TRUE PINK </t>
  </si>
  <si>
    <t xml:space="preserve">#339 BROADWAY PINK </t>
  </si>
  <si>
    <t xml:space="preserve">#34 FLESH PINK </t>
  </si>
  <si>
    <t>#3405 SUN85 N.3</t>
  </si>
  <si>
    <t>+131 (5500°K to 3200°K)</t>
  </si>
  <si>
    <t>Amber Correction Window Filter with Neutral Density.</t>
  </si>
  <si>
    <t>#3406 SUN85 N.6</t>
  </si>
  <si>
    <t>#3407 SUN CTO</t>
  </si>
  <si>
    <t>+167 (6500°K to 3200°K)</t>
  </si>
  <si>
    <t>Amber Correction Lighting Filter to Lower Color Temperature.</t>
  </si>
  <si>
    <t>#3408 SUN 1/2 CTO</t>
  </si>
  <si>
    <t>+81 (5500°K to 3800°K)</t>
  </si>
  <si>
    <t>#3409 SUN 1/4 CTO</t>
  </si>
  <si>
    <t>+42 (5500°K to 4500°K)</t>
  </si>
  <si>
    <t>#3410 SUN 1/8 CTO</t>
  </si>
  <si>
    <t>+20 (5500°K to 4900°K)</t>
  </si>
  <si>
    <t>#3411 SUN 3/4 CTO</t>
  </si>
  <si>
    <t xml:space="preserve">#342 ROSE PINK </t>
  </si>
  <si>
    <t xml:space="preserve">#343 NEON PINK </t>
  </si>
  <si>
    <t xml:space="preserve">#344 FOLLIES PINK </t>
  </si>
  <si>
    <t>#3441 FULL STRAW</t>
  </si>
  <si>
    <t>+160 (6500°K to 3200°K)</t>
  </si>
  <si>
    <t>Straw Correction Lighting Filter to Lower Color Temperature.</t>
  </si>
  <si>
    <t>#3442 HALF STRAW</t>
  </si>
  <si>
    <t>#3443 QUARTER STRAW</t>
  </si>
  <si>
    <t>#3444 EIGHTH STRAW</t>
  </si>
  <si>
    <t xml:space="preserve">#346 TROPICAL MAGENTA </t>
  </si>
  <si>
    <t>#347 BELLADONNA ROSE</t>
  </si>
  <si>
    <t>#348 PURPLE JAZZ</t>
  </si>
  <si>
    <t xml:space="preserve">#35 LT PINK </t>
  </si>
  <si>
    <t xml:space="preserve">#351 LAVENDER MIST </t>
  </si>
  <si>
    <t>#353 LILLY LAVENDER</t>
  </si>
  <si>
    <t xml:space="preserve">#355 PALE VIOLET </t>
  </si>
  <si>
    <t>#356 MIDDLE LAVENDER</t>
  </si>
  <si>
    <t xml:space="preserve">#357 ROYAL LAVENDER </t>
  </si>
  <si>
    <t xml:space="preserve">#358 ROSE INDIGO </t>
  </si>
  <si>
    <t xml:space="preserve">#359 MED VIOLET </t>
  </si>
  <si>
    <t xml:space="preserve">#36 MED PINK </t>
  </si>
  <si>
    <t>#360 CLEARWATER</t>
  </si>
  <si>
    <t>#361 HEMSLEY BLUE</t>
  </si>
  <si>
    <t xml:space="preserve">#362 TIPTON BLUE </t>
  </si>
  <si>
    <t>#363 AQUAMARINE</t>
  </si>
  <si>
    <t xml:space="preserve">#364 BLUE BELL </t>
  </si>
  <si>
    <t>#365 THARON DELFT BLUE</t>
  </si>
  <si>
    <t>#366 JORDAN BLUE</t>
  </si>
  <si>
    <t>#367 SLATE BLUE</t>
  </si>
  <si>
    <t>#368 WINKLER BLUE</t>
  </si>
  <si>
    <t>#369 TAHITIAN BLUE</t>
  </si>
  <si>
    <t xml:space="preserve">#37 PALE ROSE PINK </t>
  </si>
  <si>
    <t>#370 ITALIAN BLUE</t>
  </si>
  <si>
    <t>#371 THEATRE BOOSTER 1</t>
  </si>
  <si>
    <t>#372 THEATRE BOOSTER 2</t>
  </si>
  <si>
    <t>#373 THEATRE BOOSTER 3</t>
  </si>
  <si>
    <t>#374 SEA GREEN</t>
  </si>
  <si>
    <t>#375 CERULEAN BLUE</t>
  </si>
  <si>
    <t xml:space="preserve">#376 BERMUDA BLUE </t>
  </si>
  <si>
    <t>#377 IRIS PURPLE</t>
  </si>
  <si>
    <t xml:space="preserve">#378 ALICE BLUE </t>
  </si>
  <si>
    <t xml:space="preserve">#38 LT ROSE </t>
  </si>
  <si>
    <t xml:space="preserve">#382 CONGO BLUE </t>
  </si>
  <si>
    <t xml:space="preserve">#383 SAPPHIRE BLUE </t>
  </si>
  <si>
    <t>#384 MIDNIGHT BLUE</t>
  </si>
  <si>
    <t xml:space="preserve">#385 ROYAL BLUE </t>
  </si>
  <si>
    <t>#386 LEAF GREEN</t>
  </si>
  <si>
    <t xml:space="preserve">#388 GASLT GREEN </t>
  </si>
  <si>
    <t xml:space="preserve">#389 CHROMA GREEN </t>
  </si>
  <si>
    <t xml:space="preserve">#39 EXOTIC SANGRIA </t>
  </si>
  <si>
    <t>#392 PACIFIC GREEN</t>
  </si>
  <si>
    <t>#393 EMERALD GREEN</t>
  </si>
  <si>
    <t xml:space="preserve">#395 TEAL GREEN </t>
  </si>
  <si>
    <t xml:space="preserve">#397 PALE GREY </t>
  </si>
  <si>
    <t>#398 NEUTRAL GREY</t>
  </si>
  <si>
    <t xml:space="preserve">#40 LT SALMON </t>
  </si>
  <si>
    <t xml:space="preserve">#41 SALMON </t>
  </si>
  <si>
    <t xml:space="preserve">#42 DEEP SALMON </t>
  </si>
  <si>
    <t>#4215 CALCOLOR 15 BLUE</t>
  </si>
  <si>
    <t>cc 15 Blue</t>
  </si>
  <si>
    <t>Color Lighting Filter. Enhances Blue by 1/2  Stop.</t>
  </si>
  <si>
    <t>#4230 CALCOLOR 30 BLUE</t>
  </si>
  <si>
    <t>cc 30 Blue</t>
  </si>
  <si>
    <t>Color Lighting Filter. Enhances Blue by One Stop.</t>
  </si>
  <si>
    <t>#4260 CALCOLOR 60 BLUE</t>
  </si>
  <si>
    <t>cc 60 Blue</t>
  </si>
  <si>
    <t>Color Lighting Filter. Enhances Blue by Two Stops.</t>
  </si>
  <si>
    <t>#4290 CALCOLOR 90 BLUE</t>
  </si>
  <si>
    <t>cc 90 Blue</t>
  </si>
  <si>
    <t>Color Lighting Filter. Enhances Blue by Three Stops.</t>
  </si>
  <si>
    <t xml:space="preserve">#43 DEEP PINK </t>
  </si>
  <si>
    <t>#4307 CALCOLOR 7.5 CYAN</t>
  </si>
  <si>
    <t>cc 7.5 Cyan</t>
  </si>
  <si>
    <t>Color Lighting Filter. Enhances Blue and Green by 1/4 Stop.</t>
  </si>
  <si>
    <t>#4315 CALCOLOR 15 CYAN</t>
  </si>
  <si>
    <t>cc 15 Cyan</t>
  </si>
  <si>
    <t>Color Lighting Filter. Enhances Blue and Green by 1/2 Stop.</t>
  </si>
  <si>
    <t>#4330 CALCOLOR 30 CYAN</t>
  </si>
  <si>
    <t>cc 30 Cyan</t>
  </si>
  <si>
    <t>Color Lighting Filter. Enhances Blue and Green by One Stop.</t>
  </si>
  <si>
    <t>#4360 CALCOLOR 60 CYAN</t>
  </si>
  <si>
    <t>cc 60 Cyan</t>
  </si>
  <si>
    <t>Color Lighting Filter. Enhances Blue and Green by Two Stops.</t>
  </si>
  <si>
    <t>#4390 CALCOLOR 90 CYAN</t>
  </si>
  <si>
    <t>cc 90 Cyan</t>
  </si>
  <si>
    <t>Color Lighting Filter. Enhances Blue and Green by Three Stops.</t>
  </si>
  <si>
    <t xml:space="preserve">#44 MIDDLE ROSE </t>
  </si>
  <si>
    <t>#4415 CALCOLOR 15 GREEN</t>
  </si>
  <si>
    <t>Color Lighting Filter. Enhances Green by 1/2 Stop.</t>
  </si>
  <si>
    <t>#4430 CALCOLOR 30 GREEN</t>
  </si>
  <si>
    <t>Color Lighting Filter. Enhances Green by One Stop.</t>
  </si>
  <si>
    <t>#4460 CALCOLOR 60 GREEN</t>
  </si>
  <si>
    <t>cc 60 Green</t>
  </si>
  <si>
    <t>Color Lighting Filter. Enhances Green by Two Stops.</t>
  </si>
  <si>
    <t>#4490 CALCOLOR 90 GREEN</t>
  </si>
  <si>
    <t>cc 90 Green</t>
  </si>
  <si>
    <t>Color Lighting Filter. Enhances Green by Three Stops.</t>
  </si>
  <si>
    <t xml:space="preserve">#45 ROSE </t>
  </si>
  <si>
    <t>#4515 CALCOLOR 15 YELLOW</t>
  </si>
  <si>
    <t>cc 15 Yellow</t>
  </si>
  <si>
    <t>Color Lighting Filter. Enhances Green and Red by 1/2 Stop.</t>
  </si>
  <si>
    <t>#4530 CALCOLOR 30 YELLOW</t>
  </si>
  <si>
    <t>cc 30 Yellow</t>
  </si>
  <si>
    <t>Color Lighting Filter. Enhances Green and Red by One Stop.</t>
  </si>
  <si>
    <t>#4560 CALCOLOR 60 YELLOW</t>
  </si>
  <si>
    <t>cc 60 Yellow</t>
  </si>
  <si>
    <t>Color Lighting Filter. Enhances Green and Red by Two Stops.</t>
  </si>
  <si>
    <t>#4590 CALCOLOR 90 YELLOW</t>
  </si>
  <si>
    <t>cc 90 Yellow</t>
  </si>
  <si>
    <t>Color Lighting Filter. Enhances Green and Red by Three Stops.</t>
  </si>
  <si>
    <t xml:space="preserve">#46 MAGENTA </t>
  </si>
  <si>
    <t>#4615 CALCOLOR 15 RED</t>
  </si>
  <si>
    <t>cc 15 Red</t>
  </si>
  <si>
    <t>Color Lighting Filter. Enhances Red by 1/2 Stop.</t>
  </si>
  <si>
    <t>#4630 CALCOLOR 30 RED</t>
  </si>
  <si>
    <t>cc 30 Red</t>
  </si>
  <si>
    <t>Color Lighting Filter. Enhances Red by One Stop.</t>
  </si>
  <si>
    <t>#4660 CALCOLOR 60 RED</t>
  </si>
  <si>
    <t>cc 60 Red</t>
  </si>
  <si>
    <t>Color Lighting Filter. Enhances Red by Two Stops.</t>
  </si>
  <si>
    <t>#4690 CALCOLOR 90 RED</t>
  </si>
  <si>
    <t>cc 90 Red</t>
  </si>
  <si>
    <t>Color Lighting Filter. Enhances Red by Three Stops.</t>
  </si>
  <si>
    <t xml:space="preserve">#47 LT ROSE PURPLE </t>
  </si>
  <si>
    <t>#4715 CALCOLOR 15 MAGENTA</t>
  </si>
  <si>
    <t>Color Lighting Filter. Enhances Red and Blue by 1/2 Stop.</t>
  </si>
  <si>
    <t>#4730 CALCOLOR 30 MAGENTA</t>
  </si>
  <si>
    <t>Color Lighting Filter. Enhances Red and Blue by One Stop.</t>
  </si>
  <si>
    <t>#4760 CALCOLOR 60 MAGENTA</t>
  </si>
  <si>
    <t>cc 60 Magenta</t>
  </si>
  <si>
    <t>Color Lighting Filter. Enhances Red and Blue by Two Stops.</t>
  </si>
  <si>
    <t>#4790 CALCOLOR 90 MAGENTA</t>
  </si>
  <si>
    <t>cc 90 Magenta</t>
  </si>
  <si>
    <t>Color Lighting Filter. Enhances Red and Blue by Three Stops.</t>
  </si>
  <si>
    <t xml:space="preserve">#48 ROSE PURPLE </t>
  </si>
  <si>
    <t>#4815 CALCOLOR 15 PINK</t>
  </si>
  <si>
    <t>cc 15 Magenta + cc 7 Yellow</t>
  </si>
  <si>
    <t>Color Lighting Filter. Enhances Red and Magenta.</t>
  </si>
  <si>
    <t>#4830 CALCOLOR 30 PINK</t>
  </si>
  <si>
    <t>cc 30 Magenta + cc 15 Yellow</t>
  </si>
  <si>
    <t>#4860 CALCOLOR 60 PINK</t>
  </si>
  <si>
    <t>cc 60 Magenta + cc 30 Yellow</t>
  </si>
  <si>
    <t>#4890 CALCOLOR 90 PINK</t>
  </si>
  <si>
    <t>cc 90 Magenta + cc 45 Yellow</t>
  </si>
  <si>
    <t xml:space="preserve">#49 MED PURPLE </t>
  </si>
  <si>
    <t>#4915 CALCOLOR 15 LAVENDER</t>
  </si>
  <si>
    <t>cc 15 Magenta + cc 7 Cyan</t>
  </si>
  <si>
    <t>Color Lighting Filter. Enhances Blue and Magenta.</t>
  </si>
  <si>
    <t>#4930 CALCOLOR 30 LAVENDER</t>
  </si>
  <si>
    <t>cc 30 Magenta + cc 15 Cyan</t>
  </si>
  <si>
    <t>#4960 CALCOLOR 60 LAVENDER</t>
  </si>
  <si>
    <t>cc 60 Magenta + cc 30 Cyan</t>
  </si>
  <si>
    <t>#4990 CALCOLOR 90 LAVENDER</t>
  </si>
  <si>
    <t>cc 90 Magenta + cc 45 Cyan</t>
  </si>
  <si>
    <t xml:space="preserve">#50 MAUVE </t>
  </si>
  <si>
    <t xml:space="preserve">#51 SURPRISE PINK </t>
  </si>
  <si>
    <t xml:space="preserve">#52 LT LAVENDER </t>
  </si>
  <si>
    <t xml:space="preserve">#53 PALE LAVENDER </t>
  </si>
  <si>
    <t xml:space="preserve">#54 SPECIAL LAVENDER </t>
  </si>
  <si>
    <t xml:space="preserve">#55 LILAC </t>
  </si>
  <si>
    <t xml:space="preserve">#56 GYPSY LAVENDER </t>
  </si>
  <si>
    <t xml:space="preserve">#57 LAVENDER </t>
  </si>
  <si>
    <t xml:space="preserve">#58 DEEP LAVENDER </t>
  </si>
  <si>
    <t xml:space="preserve">#59 INDIGO </t>
  </si>
  <si>
    <t xml:space="preserve">#60 NO COLOR BLUE </t>
  </si>
  <si>
    <t xml:space="preserve">#61 MIST BLUE </t>
  </si>
  <si>
    <t xml:space="preserve">#62 BOOSTER BLUE </t>
  </si>
  <si>
    <t xml:space="preserve">#63 PALE BLUE </t>
  </si>
  <si>
    <t xml:space="preserve">#64 LT STEEL BLUE </t>
  </si>
  <si>
    <t xml:space="preserve">#65 DAYLT BLUE </t>
  </si>
  <si>
    <t xml:space="preserve">#66 COOL BLUE </t>
  </si>
  <si>
    <t xml:space="preserve">#67 LT SKY BLUE </t>
  </si>
  <si>
    <t xml:space="preserve">#68 SKY BLUE </t>
  </si>
  <si>
    <t xml:space="preserve">#69 BRILLIANT BLUE </t>
  </si>
  <si>
    <t xml:space="preserve">#70 NILE BLUE </t>
  </si>
  <si>
    <t xml:space="preserve">#71 SEA BLUE </t>
  </si>
  <si>
    <t xml:space="preserve">#72 AZURE BLUE </t>
  </si>
  <si>
    <t xml:space="preserve">#73 PEACOCK BLUE </t>
  </si>
  <si>
    <t xml:space="preserve">#74 NIGHT BLUE </t>
  </si>
  <si>
    <t>#75 TWILIGHT BLUE</t>
  </si>
  <si>
    <t xml:space="preserve">#76 LT GREEN BLUE </t>
  </si>
  <si>
    <t xml:space="preserve">#77 GREEN BLUE </t>
  </si>
  <si>
    <t xml:space="preserve">#78 TRUDY BLUE </t>
  </si>
  <si>
    <t xml:space="preserve">#79 BRIGHT BLUE </t>
  </si>
  <si>
    <t xml:space="preserve">#80 PRIMARY BLUE </t>
  </si>
  <si>
    <t xml:space="preserve">#81 URBAN BLUE </t>
  </si>
  <si>
    <t xml:space="preserve">#82 SURPRISE BLUE </t>
  </si>
  <si>
    <t xml:space="preserve">#83 MED BLUE </t>
  </si>
  <si>
    <t xml:space="preserve">#84 ZEPHYR BLUE </t>
  </si>
  <si>
    <t xml:space="preserve">#85 DEEP BLUE </t>
  </si>
  <si>
    <t xml:space="preserve">#86 PEA GREEN </t>
  </si>
  <si>
    <t xml:space="preserve">#87 PALE YELLOW GREEN </t>
  </si>
  <si>
    <t xml:space="preserve">#88 LT GREEN </t>
  </si>
  <si>
    <t xml:space="preserve">#89 MOSS GREEN </t>
  </si>
  <si>
    <t>#90 DARK YELLOW GREEN</t>
  </si>
  <si>
    <t xml:space="preserve">#91 PRIMARY GREEN </t>
  </si>
  <si>
    <t xml:space="preserve">#92 TURQUOISE </t>
  </si>
  <si>
    <t xml:space="preserve">#93 BLUE GREEN </t>
  </si>
  <si>
    <t xml:space="preserve">#94 KELLY GREEN </t>
  </si>
  <si>
    <t xml:space="preserve">#95 MED BLUE GREEN </t>
  </si>
  <si>
    <t xml:space="preserve">#96 LIME </t>
  </si>
  <si>
    <t xml:space="preserve">#97 LT GREY </t>
  </si>
  <si>
    <t xml:space="preserve">#98 MED GREY </t>
  </si>
  <si>
    <t xml:space="preserve">#99 CHOCOLATE </t>
  </si>
  <si>
    <t>blue</t>
  </si>
  <si>
    <t>uv</t>
  </si>
  <si>
    <t>green</t>
  </si>
  <si>
    <t>yellow</t>
  </si>
  <si>
    <t>orange</t>
  </si>
  <si>
    <t>red</t>
  </si>
  <si>
    <t>ir</t>
  </si>
  <si>
    <t>grn/yel</t>
  </si>
  <si>
    <t>red/ir</t>
  </si>
  <si>
    <t>redness</t>
  </si>
  <si>
    <t>greenness</t>
  </si>
  <si>
    <t>blueness</t>
  </si>
  <si>
    <t>uvness</t>
  </si>
  <si>
    <t>orangeness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</si>
</sst>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7" formatCode="_(* #,##0_);_(* \(#,##0\);_(* &quot;-&quot;??_);_(@_)"/>
  </numFmts>
  <fonts count="7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Verdana"/>
    </font>
    <font>
      <sz val="9"/>
      <name val="Arial"/>
    </font>
    <font>
      <b/>
      <sz val="16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9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4" fillId="0" borderId="0" xfId="0" applyFont="1"/>
    <xf numFmtId="0" fontId="2" fillId="2" borderId="10" xfId="0" applyFont="1" applyFill="1" applyBorder="1"/>
    <xf numFmtId="0" fontId="1" fillId="0" borderId="11" xfId="0" applyFont="1" applyFill="1" applyBorder="1" applyAlignment="1">
      <alignment horizontal="left"/>
    </xf>
    <xf numFmtId="1" fontId="2" fillId="0" borderId="11" xfId="0" applyNumberFormat="1" applyFont="1" applyBorder="1" applyAlignment="1">
      <alignment horizontal="left"/>
    </xf>
    <xf numFmtId="1" fontId="1" fillId="0" borderId="11" xfId="0" applyNumberFormat="1" applyFont="1" applyFill="1" applyBorder="1" applyAlignment="1">
      <alignment horizontal="center"/>
    </xf>
    <xf numFmtId="9" fontId="2" fillId="0" borderId="11" xfId="0" applyNumberFormat="1" applyFont="1" applyBorder="1" applyAlignment="1">
      <alignment horizontal="center"/>
    </xf>
    <xf numFmtId="164" fontId="1" fillId="0" borderId="11" xfId="0" applyNumberFormat="1" applyFont="1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1" fillId="0" borderId="11" xfId="0" applyNumberFormat="1" applyFont="1" applyFill="1" applyBorder="1"/>
    <xf numFmtId="1" fontId="2" fillId="0" borderId="11" xfId="0" applyNumberFormat="1" applyFont="1" applyBorder="1"/>
    <xf numFmtId="0" fontId="2" fillId="0" borderId="11" xfId="0" applyFont="1" applyBorder="1"/>
    <xf numFmtId="0" fontId="1" fillId="0" borderId="11" xfId="0" applyFont="1" applyFill="1" applyBorder="1"/>
    <xf numFmtId="0" fontId="6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left"/>
    </xf>
    <xf numFmtId="0" fontId="2" fillId="0" borderId="0" xfId="0" applyFont="1" applyBorder="1"/>
    <xf numFmtId="0" fontId="2" fillId="3" borderId="10" xfId="0" applyFont="1" applyFill="1" applyBorder="1"/>
    <xf numFmtId="0" fontId="1" fillId="0" borderId="0" xfId="0" applyFont="1" applyFill="1" applyBorder="1"/>
    <xf numFmtId="1" fontId="2" fillId="0" borderId="11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49" fontId="1" fillId="0" borderId="12" xfId="0" applyNumberFormat="1" applyFont="1" applyBorder="1" applyAlignment="1" applyProtection="1">
      <alignment horizontal="center"/>
      <protection locked="0"/>
    </xf>
    <xf numFmtId="0" fontId="2" fillId="0" borderId="11" xfId="0" quotePrefix="1" applyFont="1" applyBorder="1"/>
    <xf numFmtId="0" fontId="2" fillId="3" borderId="11" xfId="0" applyFont="1" applyFill="1" applyBorder="1"/>
    <xf numFmtId="1" fontId="0" fillId="0" borderId="11" xfId="0" applyNumberFormat="1" applyBorder="1" applyAlignment="1">
      <alignment horizontal="center"/>
    </xf>
    <xf numFmtId="1" fontId="0" fillId="0" borderId="11" xfId="0" applyNumberFormat="1" applyBorder="1"/>
    <xf numFmtId="164" fontId="0" fillId="0" borderId="11" xfId="0" applyNumberFormat="1" applyBorder="1" applyAlignment="1" applyProtection="1">
      <alignment horizontal="center"/>
    </xf>
    <xf numFmtId="0" fontId="1" fillId="0" borderId="0" xfId="0" applyFont="1" applyBorder="1"/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167" fontId="3" fillId="0" borderId="0" xfId="1" applyNumberFormat="1" applyFont="1" applyAlignment="1">
      <alignment horizontal="center"/>
    </xf>
    <xf numFmtId="167" fontId="0" fillId="0" borderId="0" xfId="1" applyNumberFormat="1" applyFont="1"/>
    <xf numFmtId="167" fontId="4" fillId="0" borderId="0" xfId="1" applyNumberFormat="1" applyFont="1"/>
    <xf numFmtId="167" fontId="0" fillId="0" borderId="0" xfId="0" applyNumberFormat="1"/>
    <xf numFmtId="1" fontId="2" fillId="0" borderId="0" xfId="0" applyNumberFormat="1" applyFont="1" applyFill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29"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>
          <bgColor theme="1" tint="0.499984740745262"/>
        </patternFill>
      </fill>
    </dxf>
  </dxfs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2217587574507514E-2"/>
          <c:y val="0.17474645432561933"/>
          <c:w val="0.84347824479686517"/>
          <c:h val="0.76696368418093641"/>
        </c:manualLayout>
      </c:layout>
      <c:scatterChart>
        <c:scatterStyle val="smoothMarker"/>
        <c:ser>
          <c:idx val="0"/>
          <c:order val="0"/>
          <c:spPr>
            <a:ln>
              <a:solidFill>
                <a:prstClr val="black">
                  <a:alpha val="44000"/>
                </a:prstClr>
              </a:solidFill>
            </a:ln>
          </c:spPr>
          <c:marker>
            <c:symbol val="none"/>
          </c:marker>
          <c:xVal>
            <c:numRef>
              <c:f>Sheet1!$D$3:$W$3</c:f>
              <c:numCache>
                <c:formatCode>0</c:formatCode>
                <c:ptCount val="20"/>
                <c:pt idx="0">
                  <c:v>360</c:v>
                </c:pt>
                <c:pt idx="1">
                  <c:v>380</c:v>
                </c:pt>
                <c:pt idx="2">
                  <c:v>400</c:v>
                </c:pt>
                <c:pt idx="3">
                  <c:v>420</c:v>
                </c:pt>
                <c:pt idx="4">
                  <c:v>440</c:v>
                </c:pt>
                <c:pt idx="5">
                  <c:v>460</c:v>
                </c:pt>
                <c:pt idx="6">
                  <c:v>480</c:v>
                </c:pt>
                <c:pt idx="7">
                  <c:v>500</c:v>
                </c:pt>
                <c:pt idx="8">
                  <c:v>520</c:v>
                </c:pt>
                <c:pt idx="9">
                  <c:v>540</c:v>
                </c:pt>
                <c:pt idx="10">
                  <c:v>560</c:v>
                </c:pt>
                <c:pt idx="11">
                  <c:v>580</c:v>
                </c:pt>
                <c:pt idx="12">
                  <c:v>600</c:v>
                </c:pt>
                <c:pt idx="13">
                  <c:v>620</c:v>
                </c:pt>
                <c:pt idx="14">
                  <c:v>640</c:v>
                </c:pt>
                <c:pt idx="15">
                  <c:v>660</c:v>
                </c:pt>
                <c:pt idx="16">
                  <c:v>680</c:v>
                </c:pt>
                <c:pt idx="17">
                  <c:v>700</c:v>
                </c:pt>
                <c:pt idx="18">
                  <c:v>720</c:v>
                </c:pt>
                <c:pt idx="19">
                  <c:v>740</c:v>
                </c:pt>
              </c:numCache>
            </c:numRef>
          </c:xVal>
          <c:yVal>
            <c:numRef>
              <c:f>Sheet1!$D$62:$W$62</c:f>
              <c:numCache>
                <c:formatCode>0</c:formatCode>
                <c:ptCount val="20"/>
                <c:pt idx="0">
                  <c:v>34.479999999999997</c:v>
                </c:pt>
                <c:pt idx="1">
                  <c:v>50.66</c:v>
                </c:pt>
                <c:pt idx="2">
                  <c:v>59.84</c:v>
                </c:pt>
                <c:pt idx="3">
                  <c:v>57.04</c:v>
                </c:pt>
                <c:pt idx="4">
                  <c:v>45.92</c:v>
                </c:pt>
                <c:pt idx="5">
                  <c:v>34.26</c:v>
                </c:pt>
                <c:pt idx="6">
                  <c:v>26.06</c:v>
                </c:pt>
                <c:pt idx="7">
                  <c:v>21.56</c:v>
                </c:pt>
                <c:pt idx="8">
                  <c:v>20.79</c:v>
                </c:pt>
                <c:pt idx="9">
                  <c:v>24.53</c:v>
                </c:pt>
                <c:pt idx="10">
                  <c:v>32.700000000000003</c:v>
                </c:pt>
                <c:pt idx="11">
                  <c:v>53.31</c:v>
                </c:pt>
                <c:pt idx="12">
                  <c:v>74.010000000000005</c:v>
                </c:pt>
                <c:pt idx="13">
                  <c:v>83.52</c:v>
                </c:pt>
                <c:pt idx="14">
                  <c:v>86.38</c:v>
                </c:pt>
                <c:pt idx="15">
                  <c:v>87.25</c:v>
                </c:pt>
                <c:pt idx="16">
                  <c:v>87.27</c:v>
                </c:pt>
                <c:pt idx="17">
                  <c:v>87.44</c:v>
                </c:pt>
                <c:pt idx="18">
                  <c:v>87.45</c:v>
                </c:pt>
                <c:pt idx="19">
                  <c:v>87.65</c:v>
                </c:pt>
              </c:numCache>
            </c:numRef>
          </c:yVal>
          <c:smooth val="1"/>
        </c:ser>
        <c:axId val="145101184"/>
        <c:axId val="145167872"/>
      </c:scatterChart>
      <c:valAx>
        <c:axId val="145101184"/>
        <c:scaling>
          <c:orientation val="minMax"/>
          <c:max val="740"/>
          <c:min val="400"/>
        </c:scaling>
        <c:delete val="1"/>
        <c:axPos val="b"/>
        <c:majorGridlines/>
        <c:numFmt formatCode="0" sourceLinked="1"/>
        <c:majorTickMark val="none"/>
        <c:tickLblPos val="none"/>
        <c:crossAx val="145167872"/>
        <c:crosses val="autoZero"/>
        <c:crossBetween val="midCat"/>
        <c:majorUnit val="100"/>
        <c:minorUnit val="20"/>
      </c:valAx>
      <c:valAx>
        <c:axId val="145167872"/>
        <c:scaling>
          <c:orientation val="minMax"/>
        </c:scaling>
        <c:axPos val="l"/>
        <c:majorGridlines/>
        <c:numFmt formatCode="0" sourceLinked="1"/>
        <c:majorTickMark val="none"/>
        <c:tickLblPos val="nextTo"/>
        <c:crossAx val="145101184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180974</xdr:colOff>
      <xdr:row>19</xdr:row>
      <xdr:rowOff>142876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390093</xdr:colOff>
      <xdr:row>1</xdr:row>
      <xdr:rowOff>47546</xdr:rowOff>
    </xdr:from>
    <xdr:to>
      <xdr:col>5</xdr:col>
      <xdr:colOff>573974</xdr:colOff>
      <xdr:row>4</xdr:row>
      <xdr:rowOff>49557</xdr:rowOff>
    </xdr:to>
    <xdr:pic>
      <xdr:nvPicPr>
        <xdr:cNvPr id="3" name="chart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394" t="35995" r="20677"/>
        <a:stretch>
          <a:fillRect/>
        </a:stretch>
      </xdr:blipFill>
      <xdr:spPr>
        <a:xfrm>
          <a:off x="390093" y="209471"/>
          <a:ext cx="3231881" cy="4877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C232"/>
  <sheetViews>
    <sheetView tabSelected="1" topLeftCell="BB1" workbookViewId="0">
      <selection activeCell="BS223" sqref="BS223"/>
    </sheetView>
  </sheetViews>
  <sheetFormatPr defaultRowHeight="12.75"/>
  <cols>
    <col min="1" max="1" width="15.140625" bestFit="1" customWidth="1"/>
    <col min="2" max="2" width="30.42578125" bestFit="1" customWidth="1"/>
    <col min="3" max="3" width="38.5703125" bestFit="1" customWidth="1"/>
    <col min="4" max="23" width="6" bestFit="1" customWidth="1"/>
    <col min="24" max="24" width="7.28515625" bestFit="1" customWidth="1"/>
    <col min="25" max="25" width="7" bestFit="1" customWidth="1"/>
    <col min="26" max="26" width="7.5703125" bestFit="1" customWidth="1"/>
    <col min="27" max="27" width="8" bestFit="1" customWidth="1"/>
    <col min="28" max="28" width="7" bestFit="1" customWidth="1"/>
    <col min="29" max="30" width="7.5703125" bestFit="1" customWidth="1"/>
    <col min="31" max="31" width="6.5703125" bestFit="1" customWidth="1"/>
    <col min="32" max="33" width="5.5703125" bestFit="1" customWidth="1"/>
    <col min="34" max="34" width="6.5703125" bestFit="1" customWidth="1"/>
    <col min="35" max="36" width="5.5703125" bestFit="1" customWidth="1"/>
    <col min="38" max="38" width="28.140625" bestFit="1" customWidth="1"/>
    <col min="39" max="39" width="29.28515625" bestFit="1" customWidth="1"/>
    <col min="40" max="40" width="25.28515625" bestFit="1" customWidth="1"/>
    <col min="41" max="41" width="6.5703125" bestFit="1" customWidth="1"/>
    <col min="42" max="42" width="23" bestFit="1" customWidth="1"/>
    <col min="43" max="43" width="26.7109375" bestFit="1" customWidth="1"/>
    <col min="44" max="44" width="55.140625" bestFit="1" customWidth="1"/>
    <col min="46" max="46" width="7.7109375" bestFit="1" customWidth="1"/>
    <col min="47" max="49" width="7.42578125" bestFit="1" customWidth="1"/>
    <col min="50" max="50" width="9.7109375" bestFit="1" customWidth="1"/>
    <col min="52" max="52" width="8.42578125" style="59" bestFit="1" customWidth="1"/>
    <col min="53" max="56" width="7.140625" style="59" customWidth="1"/>
    <col min="58" max="58" width="30.42578125" bestFit="1" customWidth="1"/>
    <col min="59" max="59" width="6.7109375" bestFit="1" customWidth="1"/>
    <col min="60" max="60" width="8.42578125" bestFit="1" customWidth="1"/>
    <col min="61" max="61" width="9.5703125" bestFit="1" customWidth="1"/>
    <col min="62" max="62" width="10.5703125" bestFit="1" customWidth="1"/>
    <col min="63" max="63" width="7.5703125" bestFit="1" customWidth="1"/>
  </cols>
  <sheetData>
    <row r="1" spans="1:81" s="1" customFormat="1">
      <c r="B1" s="2"/>
      <c r="C1" s="2"/>
      <c r="X1" s="3"/>
      <c r="Y1" s="52" t="s">
        <v>0</v>
      </c>
      <c r="Z1" s="53"/>
      <c r="AA1" s="54"/>
      <c r="AB1" s="52" t="s">
        <v>0</v>
      </c>
      <c r="AC1" s="53"/>
      <c r="AD1" s="54"/>
      <c r="AE1" s="52" t="s">
        <v>1</v>
      </c>
      <c r="AF1" s="53"/>
      <c r="AG1" s="54"/>
      <c r="AH1" s="52" t="s">
        <v>1</v>
      </c>
      <c r="AI1" s="53"/>
      <c r="AJ1" s="54"/>
      <c r="AN1" s="4"/>
      <c r="AO1" s="4"/>
      <c r="AP1" s="4"/>
      <c r="AQ1" s="4"/>
      <c r="AR1" s="4"/>
      <c r="AZ1" s="58"/>
      <c r="BA1" s="58"/>
      <c r="BB1" s="58"/>
      <c r="BC1" s="58"/>
      <c r="BD1" s="58"/>
      <c r="BG1" s="58"/>
      <c r="BH1" s="58"/>
      <c r="BI1" s="58"/>
      <c r="BJ1" s="58"/>
      <c r="BK1" s="58"/>
    </row>
    <row r="2" spans="1:81" s="1" customFormat="1" ht="13.5" thickBot="1">
      <c r="B2" s="2"/>
      <c r="C2" s="2"/>
      <c r="X2" s="3"/>
      <c r="Y2" s="49" t="s">
        <v>2</v>
      </c>
      <c r="Z2" s="50"/>
      <c r="AA2" s="51"/>
      <c r="AB2" s="49" t="s">
        <v>3</v>
      </c>
      <c r="AC2" s="50"/>
      <c r="AD2" s="51"/>
      <c r="AE2" s="49" t="s">
        <v>2</v>
      </c>
      <c r="AF2" s="50"/>
      <c r="AG2" s="51"/>
      <c r="AH2" s="49" t="s">
        <v>3</v>
      </c>
      <c r="AI2" s="50"/>
      <c r="AJ2" s="51"/>
      <c r="AN2" s="4"/>
      <c r="AO2" s="4"/>
      <c r="AP2" s="4"/>
      <c r="AQ2" s="4"/>
      <c r="AR2" s="4"/>
      <c r="AZ2" s="58"/>
      <c r="BA2" s="58"/>
      <c r="BB2" s="58"/>
      <c r="BC2" s="58"/>
      <c r="BD2" s="58"/>
      <c r="BG2" s="58"/>
      <c r="BH2" s="58"/>
      <c r="BI2" s="58"/>
      <c r="BJ2" s="58"/>
      <c r="BK2" s="58"/>
    </row>
    <row r="3" spans="1:81" s="18" customFormat="1" ht="21" customHeight="1" thickBot="1">
      <c r="A3" s="5" t="s">
        <v>4</v>
      </c>
      <c r="B3" s="6" t="s">
        <v>5</v>
      </c>
      <c r="C3" s="6" t="s">
        <v>6</v>
      </c>
      <c r="D3" s="7">
        <v>360</v>
      </c>
      <c r="E3" s="8">
        <v>380</v>
      </c>
      <c r="F3" s="8">
        <v>400</v>
      </c>
      <c r="G3" s="8">
        <v>420</v>
      </c>
      <c r="H3" s="8">
        <v>440</v>
      </c>
      <c r="I3" s="8">
        <v>460</v>
      </c>
      <c r="J3" s="8">
        <v>480</v>
      </c>
      <c r="K3" s="8">
        <v>500</v>
      </c>
      <c r="L3" s="8">
        <v>520</v>
      </c>
      <c r="M3" s="8">
        <v>540</v>
      </c>
      <c r="N3" s="8">
        <v>560</v>
      </c>
      <c r="O3" s="8">
        <v>580</v>
      </c>
      <c r="P3" s="8">
        <v>600</v>
      </c>
      <c r="Q3" s="8">
        <v>620</v>
      </c>
      <c r="R3" s="8">
        <v>640</v>
      </c>
      <c r="S3" s="8">
        <v>660</v>
      </c>
      <c r="T3" s="8">
        <v>680</v>
      </c>
      <c r="U3" s="8">
        <v>700</v>
      </c>
      <c r="V3" s="8">
        <v>720</v>
      </c>
      <c r="W3" s="9">
        <v>740</v>
      </c>
      <c r="X3" s="10" t="s">
        <v>7</v>
      </c>
      <c r="Y3" s="11" t="s">
        <v>8</v>
      </c>
      <c r="Z3" s="12" t="s">
        <v>9</v>
      </c>
      <c r="AA3" s="13" t="s">
        <v>10</v>
      </c>
      <c r="AB3" s="11" t="s">
        <v>8</v>
      </c>
      <c r="AC3" s="12" t="s">
        <v>9</v>
      </c>
      <c r="AD3" s="13" t="s">
        <v>10</v>
      </c>
      <c r="AE3" s="11" t="s">
        <v>11</v>
      </c>
      <c r="AF3" s="12" t="s">
        <v>12</v>
      </c>
      <c r="AG3" s="13" t="s">
        <v>13</v>
      </c>
      <c r="AH3" s="11" t="s">
        <v>11</v>
      </c>
      <c r="AI3" s="12" t="s">
        <v>12</v>
      </c>
      <c r="AJ3" s="13" t="s">
        <v>13</v>
      </c>
      <c r="AK3" s="5"/>
      <c r="AL3" s="5" t="s">
        <v>14</v>
      </c>
      <c r="AM3" s="5" t="s">
        <v>15</v>
      </c>
      <c r="AN3" s="5" t="s">
        <v>16</v>
      </c>
      <c r="AO3" s="5" t="s">
        <v>17</v>
      </c>
      <c r="AP3" s="5" t="s">
        <v>18</v>
      </c>
      <c r="AQ3" s="5" t="s">
        <v>19</v>
      </c>
      <c r="AR3" s="14" t="s">
        <v>20</v>
      </c>
      <c r="AS3" s="5"/>
      <c r="AT3" s="15" t="s">
        <v>21</v>
      </c>
      <c r="AU3" s="16" t="s">
        <v>22</v>
      </c>
      <c r="AV3" s="16" t="s">
        <v>23</v>
      </c>
      <c r="AW3" s="16" t="s">
        <v>24</v>
      </c>
      <c r="AX3" s="17" t="s">
        <v>25</v>
      </c>
      <c r="AZ3" s="59" t="s">
        <v>380</v>
      </c>
      <c r="BA3" s="59" t="s">
        <v>379</v>
      </c>
      <c r="BB3" s="59" t="s">
        <v>381</v>
      </c>
      <c r="BC3" s="59" t="s">
        <v>383</v>
      </c>
      <c r="BD3" s="59" t="s">
        <v>384</v>
      </c>
      <c r="BG3" s="58" t="s">
        <v>391</v>
      </c>
      <c r="BH3" s="58" t="s">
        <v>390</v>
      </c>
      <c r="BI3" s="58" t="s">
        <v>389</v>
      </c>
      <c r="BJ3" s="58" t="s">
        <v>392</v>
      </c>
      <c r="BK3" s="58" t="s">
        <v>388</v>
      </c>
    </row>
    <row r="4" spans="1:81" s="1" customFormat="1" ht="20.25">
      <c r="A4" s="36" t="s">
        <v>37</v>
      </c>
      <c r="B4" s="21" t="s">
        <v>124</v>
      </c>
      <c r="C4" s="21" t="s">
        <v>125</v>
      </c>
      <c r="D4" s="38">
        <v>65.08</v>
      </c>
      <c r="E4" s="38">
        <v>70.400000000000006</v>
      </c>
      <c r="F4" s="38">
        <v>73.650000000000006</v>
      </c>
      <c r="G4" s="38">
        <v>76.39</v>
      </c>
      <c r="H4" s="38">
        <v>77.38</v>
      </c>
      <c r="I4" s="38">
        <v>77.05</v>
      </c>
      <c r="J4" s="38">
        <v>75.989999999999995</v>
      </c>
      <c r="K4" s="38">
        <v>74.540000000000006</v>
      </c>
      <c r="L4" s="38">
        <v>72.36</v>
      </c>
      <c r="M4" s="38">
        <v>72.62</v>
      </c>
      <c r="N4" s="38">
        <v>70.84</v>
      </c>
      <c r="O4" s="38">
        <v>72.02</v>
      </c>
      <c r="P4" s="38">
        <v>70.989999999999995</v>
      </c>
      <c r="Q4" s="38">
        <v>68.8</v>
      </c>
      <c r="R4" s="38">
        <v>67.53</v>
      </c>
      <c r="S4" s="38">
        <v>66.349999999999994</v>
      </c>
      <c r="T4" s="38">
        <v>69.290000000000006</v>
      </c>
      <c r="U4" s="38">
        <v>76.069999999999993</v>
      </c>
      <c r="V4" s="38">
        <v>81.75</v>
      </c>
      <c r="W4" s="39">
        <v>84.56</v>
      </c>
      <c r="X4" s="23">
        <v>0.81</v>
      </c>
      <c r="Y4" s="31">
        <v>87.674999999999997</v>
      </c>
      <c r="Z4" s="31">
        <v>-1.7370000000000001</v>
      </c>
      <c r="AA4" s="31">
        <v>-4.2169999999999996</v>
      </c>
      <c r="AB4" s="31">
        <v>88.028999999999996</v>
      </c>
      <c r="AC4" s="31">
        <v>-0.69199999999999995</v>
      </c>
      <c r="AD4" s="31">
        <v>-3.7280000000000002</v>
      </c>
      <c r="AE4" s="25">
        <v>71.391772460937489</v>
      </c>
      <c r="AF4" s="25">
        <v>0.44371966658900763</v>
      </c>
      <c r="AG4" s="25">
        <v>0.40386322294728411</v>
      </c>
      <c r="AH4" s="25">
        <v>72.12557751550321</v>
      </c>
      <c r="AI4" s="25">
        <v>0.30586312099320384</v>
      </c>
      <c r="AJ4" s="25">
        <v>0.32403625835826627</v>
      </c>
      <c r="AK4" s="28"/>
      <c r="AL4" s="27" t="s">
        <v>65</v>
      </c>
      <c r="AM4" s="27" t="s">
        <v>42</v>
      </c>
      <c r="AN4" s="27" t="s">
        <v>66</v>
      </c>
      <c r="AO4" s="27" t="s">
        <v>31</v>
      </c>
      <c r="AP4" s="43" t="s">
        <v>126</v>
      </c>
      <c r="AQ4" s="28" t="s">
        <v>32</v>
      </c>
      <c r="AR4" s="28" t="s">
        <v>110</v>
      </c>
      <c r="AS4" s="28"/>
      <c r="AT4" s="30" t="s">
        <v>34</v>
      </c>
      <c r="AU4" s="30" t="s">
        <v>34</v>
      </c>
      <c r="AV4" s="30" t="s">
        <v>34</v>
      </c>
      <c r="AW4" s="31" t="s">
        <v>36</v>
      </c>
      <c r="AX4" s="32" t="s">
        <v>36</v>
      </c>
      <c r="AZ4" s="60">
        <f>AVERAGE(D4,G4)</f>
        <v>70.734999999999999</v>
      </c>
      <c r="BA4" s="60">
        <f>AVERAGE(H4,K4)</f>
        <v>75.960000000000008</v>
      </c>
      <c r="BB4" s="60">
        <f>AVERAGE(L4,O4)</f>
        <v>72.19</v>
      </c>
      <c r="BC4" s="60">
        <f>AVERAGE(P4,S4)</f>
        <v>68.669999999999987</v>
      </c>
      <c r="BD4" s="60">
        <f>AVERAGE(T4,W4)</f>
        <v>76.925000000000011</v>
      </c>
      <c r="BF4" s="1" t="str">
        <f>B4</f>
        <v>#3216 EIGHTH BLUE CTB</v>
      </c>
      <c r="BG4" s="60">
        <f>MAX(AZ4-SUM(BA4:BD4)/4,0)</f>
        <v>0</v>
      </c>
      <c r="BH4" s="60">
        <f>MAX(BA4-(AZ4+SUM(BB4:BD4)/4),0)</f>
        <v>0</v>
      </c>
      <c r="BI4" s="60">
        <f>MAX(BB4-(SUM(AZ4:BA4)+SUM(BC4:BD4))/4,0)</f>
        <v>0</v>
      </c>
      <c r="BJ4" s="60">
        <f>MAX(BC4-(SUM(AZ4:BB4)+BD4)/4,0)</f>
        <v>0</v>
      </c>
      <c r="BK4" s="60">
        <f>MAX(BD4-SUM(AZ4:BC4)/4,0)</f>
        <v>5.0362500000000239</v>
      </c>
      <c r="BL4" s="18"/>
      <c r="BM4" s="18"/>
      <c r="BN4" s="60">
        <f t="shared" ref="BL4:BR4" si="0">MAX(BG4-SUM(BC4:BF4)/4,0)</f>
        <v>0</v>
      </c>
      <c r="BO4" s="60">
        <f t="shared" si="0"/>
        <v>0</v>
      </c>
      <c r="BP4" s="60">
        <f t="shared" si="0"/>
        <v>0</v>
      </c>
      <c r="BQ4" s="60">
        <f t="shared" si="0"/>
        <v>0</v>
      </c>
      <c r="BR4" s="60">
        <f t="shared" si="0"/>
        <v>5.0362500000000239</v>
      </c>
    </row>
    <row r="5" spans="1:81" s="35" customFormat="1" ht="20.25">
      <c r="A5" s="36" t="s">
        <v>37</v>
      </c>
      <c r="B5" s="20" t="s">
        <v>210</v>
      </c>
      <c r="C5" s="21" t="str">
        <f>CONCATENATE(A5," ",B5)</f>
        <v>ROSCOLUX #373 THEATRE BOOSTER 3</v>
      </c>
      <c r="D5" s="22">
        <v>71.66</v>
      </c>
      <c r="E5" s="22">
        <v>76.069999999999993</v>
      </c>
      <c r="F5" s="22">
        <v>79.19</v>
      </c>
      <c r="G5" s="22">
        <v>81.58</v>
      </c>
      <c r="H5" s="22">
        <v>83.53</v>
      </c>
      <c r="I5" s="22">
        <v>83.83</v>
      </c>
      <c r="J5" s="22">
        <v>82.94</v>
      </c>
      <c r="K5" s="22">
        <v>80.73</v>
      </c>
      <c r="L5" s="22">
        <v>77.98</v>
      </c>
      <c r="M5" s="22">
        <v>74.34</v>
      </c>
      <c r="N5" s="22">
        <v>71.61</v>
      </c>
      <c r="O5" s="22">
        <v>67.239999999999995</v>
      </c>
      <c r="P5" s="22">
        <v>67.89</v>
      </c>
      <c r="Q5" s="22">
        <v>67.42</v>
      </c>
      <c r="R5" s="22">
        <v>67.03</v>
      </c>
      <c r="S5" s="22">
        <v>77.67</v>
      </c>
      <c r="T5" s="22">
        <v>84.98</v>
      </c>
      <c r="U5" s="22">
        <v>86.96</v>
      </c>
      <c r="V5" s="22">
        <v>87.53</v>
      </c>
      <c r="W5" s="22">
        <v>87.96</v>
      </c>
      <c r="X5" s="23">
        <v>0.72</v>
      </c>
      <c r="Y5" s="24">
        <v>87.816999999999993</v>
      </c>
      <c r="Z5" s="24">
        <v>-3.7290000000000001</v>
      </c>
      <c r="AA5" s="24">
        <v>-8.9120000000000008</v>
      </c>
      <c r="AB5" s="24">
        <v>88.697000000000003</v>
      </c>
      <c r="AC5" s="24">
        <v>-2.98</v>
      </c>
      <c r="AD5" s="24">
        <v>-7.4710000000000001</v>
      </c>
      <c r="AE5" s="25">
        <v>71.685522830445635</v>
      </c>
      <c r="AF5" s="25">
        <v>0.43147310237255226</v>
      </c>
      <c r="AG5" s="25">
        <v>0.40284263199675219</v>
      </c>
      <c r="AH5" s="25">
        <v>73.523935420224845</v>
      </c>
      <c r="AI5" s="25">
        <v>0.29474393997353243</v>
      </c>
      <c r="AJ5" s="25">
        <v>0.31641852286639388</v>
      </c>
      <c r="AK5" s="26"/>
      <c r="AL5" s="27" t="s">
        <v>28</v>
      </c>
      <c r="AM5" s="27" t="s">
        <v>29</v>
      </c>
      <c r="AN5" s="27" t="s">
        <v>30</v>
      </c>
      <c r="AO5" s="27" t="s">
        <v>31</v>
      </c>
      <c r="AP5" s="28" t="s">
        <v>32</v>
      </c>
      <c r="AQ5" s="28" t="s">
        <v>32</v>
      </c>
      <c r="AR5" s="28" t="s">
        <v>33</v>
      </c>
      <c r="AS5" s="29"/>
      <c r="AT5" s="30" t="s">
        <v>34</v>
      </c>
      <c r="AU5" s="30" t="s">
        <v>34</v>
      </c>
      <c r="AV5" s="31" t="s">
        <v>35</v>
      </c>
      <c r="AW5" s="31" t="s">
        <v>35</v>
      </c>
      <c r="AX5" s="32" t="s">
        <v>36</v>
      </c>
      <c r="AY5" s="37"/>
      <c r="AZ5" s="60">
        <f>AVERAGE(D5,G5)</f>
        <v>76.62</v>
      </c>
      <c r="BA5" s="60">
        <f>AVERAGE(H5,K5)</f>
        <v>82.13</v>
      </c>
      <c r="BB5" s="60">
        <f>AVERAGE(L5,O5)</f>
        <v>72.61</v>
      </c>
      <c r="BC5" s="60">
        <f>AVERAGE(P5,S5)</f>
        <v>72.78</v>
      </c>
      <c r="BD5" s="60">
        <f>AVERAGE(T5,W5)</f>
        <v>86.47</v>
      </c>
      <c r="BE5" s="37"/>
      <c r="BF5" s="1" t="str">
        <f>B5</f>
        <v>#373 THEATRE BOOSTER 3</v>
      </c>
      <c r="BG5" s="60">
        <f>MAX(AZ5-SUM(BA5:BD5)/4,0)</f>
        <v>0</v>
      </c>
      <c r="BH5" s="60">
        <f>MAX(BA5-(AZ5+SUM(BB5:BD5)/4),0)</f>
        <v>0</v>
      </c>
      <c r="BI5" s="60">
        <f>MAX(BB5-(SUM(AZ5:BA5)+SUM(BC5:BD5))/4,0)</f>
        <v>0</v>
      </c>
      <c r="BJ5" s="60">
        <f>MAX(BC5-(SUM(AZ5:BB5)+BD5)/4,0)</f>
        <v>0</v>
      </c>
      <c r="BK5" s="60">
        <f>MAX(BD5-SUM(AZ5:BC5)/4,0)</f>
        <v>10.435000000000002</v>
      </c>
      <c r="BL5" s="37"/>
      <c r="BM5" s="37"/>
      <c r="BN5" s="60">
        <f t="shared" ref="BN5:BN25" si="1">MAX(BG5-SUM(BC5:BF5)/4,0)</f>
        <v>0</v>
      </c>
      <c r="BO5" s="60">
        <f t="shared" ref="BO5:BO25" si="2">MAX(BH5-SUM(BD5:BG5)/4,0)</f>
        <v>0</v>
      </c>
      <c r="BP5" s="60">
        <f t="shared" ref="BP5:BP25" si="3">MAX(BI5-SUM(BE5:BH5)/4,0)</f>
        <v>0</v>
      </c>
      <c r="BQ5" s="60">
        <f t="shared" ref="BQ5:BQ25" si="4">MAX(BJ5-SUM(BF5:BI5)/4,0)</f>
        <v>0</v>
      </c>
      <c r="BR5" s="60">
        <f t="shared" ref="BR5:BR25" si="5">MAX(BK5-SUM(BG5:BJ5)/4,0)</f>
        <v>10.435000000000002</v>
      </c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1:81" s="1" customFormat="1" ht="20.25">
      <c r="A6" s="36" t="s">
        <v>37</v>
      </c>
      <c r="B6" s="20" t="s">
        <v>376</v>
      </c>
      <c r="C6" s="21" t="str">
        <f>CONCATENATE(A6," ",B6)</f>
        <v xml:space="preserve">ROSCOLUX #97 LT GREY </v>
      </c>
      <c r="D6" s="22">
        <v>46.7</v>
      </c>
      <c r="E6" s="22">
        <v>51.82</v>
      </c>
      <c r="F6" s="22">
        <v>49.45</v>
      </c>
      <c r="G6" s="22">
        <v>42.08</v>
      </c>
      <c r="H6" s="22">
        <v>36.21</v>
      </c>
      <c r="I6" s="22">
        <v>40.14</v>
      </c>
      <c r="J6" s="22">
        <v>52.02</v>
      </c>
      <c r="K6" s="22">
        <v>48.99</v>
      </c>
      <c r="L6" s="22">
        <v>42.71</v>
      </c>
      <c r="M6" s="22">
        <v>43.99</v>
      </c>
      <c r="N6" s="22">
        <v>40.96</v>
      </c>
      <c r="O6" s="22">
        <v>47.25</v>
      </c>
      <c r="P6" s="22">
        <v>47.82</v>
      </c>
      <c r="Q6" s="22">
        <v>43.92</v>
      </c>
      <c r="R6" s="22">
        <v>41.64</v>
      </c>
      <c r="S6" s="22">
        <v>39.31</v>
      </c>
      <c r="T6" s="22">
        <v>44.84</v>
      </c>
      <c r="U6" s="22">
        <v>59.3</v>
      </c>
      <c r="V6" s="22">
        <v>72.61</v>
      </c>
      <c r="W6" s="22">
        <v>79.36</v>
      </c>
      <c r="X6" s="23">
        <v>0.5</v>
      </c>
      <c r="Y6" s="24">
        <v>72.67</v>
      </c>
      <c r="Z6" s="24">
        <v>-0.28299999999999997</v>
      </c>
      <c r="AA6" s="24">
        <v>2.7949999999999999</v>
      </c>
      <c r="AB6" s="24">
        <v>72.688000000000002</v>
      </c>
      <c r="AC6" s="24">
        <v>-2.2509999999999999</v>
      </c>
      <c r="AD6" s="24">
        <v>3.8420000000000001</v>
      </c>
      <c r="AE6" s="25">
        <v>44.663850145237092</v>
      </c>
      <c r="AF6" s="25">
        <v>0.45056075997651823</v>
      </c>
      <c r="AG6" s="25">
        <v>0.41114732011206906</v>
      </c>
      <c r="AH6" s="25">
        <v>44.691055936889583</v>
      </c>
      <c r="AI6" s="25">
        <v>0.31734462300008076</v>
      </c>
      <c r="AJ6" s="25">
        <v>0.33994661179491487</v>
      </c>
      <c r="AK6" s="26"/>
      <c r="AL6" s="27" t="s">
        <v>50</v>
      </c>
      <c r="AM6" s="27" t="s">
        <v>42</v>
      </c>
      <c r="AN6" s="27" t="s">
        <v>66</v>
      </c>
      <c r="AO6" s="27" t="s">
        <v>31</v>
      </c>
      <c r="AP6" s="28" t="s">
        <v>32</v>
      </c>
      <c r="AQ6" s="28" t="s">
        <v>32</v>
      </c>
      <c r="AR6" s="28" t="s">
        <v>33</v>
      </c>
      <c r="AS6" s="29"/>
      <c r="AT6" s="30" t="s">
        <v>34</v>
      </c>
      <c r="AU6" s="30" t="s">
        <v>34</v>
      </c>
      <c r="AV6" s="30" t="s">
        <v>34</v>
      </c>
      <c r="AW6" s="31" t="s">
        <v>35</v>
      </c>
      <c r="AX6" s="32" t="s">
        <v>36</v>
      </c>
      <c r="AY6" s="37"/>
      <c r="AZ6" s="60">
        <f>AVERAGE(D6,G6)</f>
        <v>44.39</v>
      </c>
      <c r="BA6" s="60">
        <f>AVERAGE(H6,K6)</f>
        <v>42.6</v>
      </c>
      <c r="BB6" s="60">
        <f>AVERAGE(L6,O6)</f>
        <v>44.980000000000004</v>
      </c>
      <c r="BC6" s="60">
        <f>AVERAGE(P6,S6)</f>
        <v>43.564999999999998</v>
      </c>
      <c r="BD6" s="60">
        <f>AVERAGE(T6,W6)</f>
        <v>62.1</v>
      </c>
      <c r="BE6" s="37"/>
      <c r="BF6" s="1" t="str">
        <f>B6</f>
        <v xml:space="preserve">#97 LT GREY </v>
      </c>
      <c r="BG6" s="60">
        <f>MAX(AZ6-SUM(BA6:BD6)/4,0)</f>
        <v>0</v>
      </c>
      <c r="BH6" s="60">
        <f>MAX(BA6-(AZ6+SUM(BB6:BD6)/4),0)</f>
        <v>0</v>
      </c>
      <c r="BI6" s="60">
        <f>MAX(BB6-(SUM(AZ6:BA6)+SUM(BC6:BD6))/4,0)</f>
        <v>0</v>
      </c>
      <c r="BJ6" s="60">
        <f>MAX(BC6-(SUM(AZ6:BB6)+BD6)/4,0)</f>
        <v>0</v>
      </c>
      <c r="BK6" s="60">
        <f>MAX(BD6-SUM(AZ6:BC6)/4,0)</f>
        <v>18.216249999999995</v>
      </c>
      <c r="BL6" s="37"/>
      <c r="BM6" s="37"/>
      <c r="BN6" s="60">
        <f t="shared" si="1"/>
        <v>0</v>
      </c>
      <c r="BO6" s="60">
        <f t="shared" si="2"/>
        <v>0</v>
      </c>
      <c r="BP6" s="60">
        <f t="shared" si="3"/>
        <v>0</v>
      </c>
      <c r="BQ6" s="60">
        <f t="shared" si="4"/>
        <v>0</v>
      </c>
      <c r="BR6" s="60">
        <f t="shared" si="5"/>
        <v>18.216249999999995</v>
      </c>
    </row>
    <row r="7" spans="1:81" s="1" customFormat="1" ht="20.25">
      <c r="A7" s="36" t="s">
        <v>37</v>
      </c>
      <c r="B7" s="20" t="s">
        <v>352</v>
      </c>
      <c r="C7" s="21" t="str">
        <f>CONCATENATE(A7," ",B7)</f>
        <v xml:space="preserve">ROSCOLUX #73 PEACOCK BLUE </v>
      </c>
      <c r="D7" s="22">
        <v>37.869999999999997</v>
      </c>
      <c r="E7" s="22">
        <v>32.96</v>
      </c>
      <c r="F7" s="22">
        <v>27.29</v>
      </c>
      <c r="G7" s="22">
        <v>27.85</v>
      </c>
      <c r="H7" s="22">
        <v>38.450000000000003</v>
      </c>
      <c r="I7" s="22">
        <v>56</v>
      </c>
      <c r="J7" s="22">
        <v>65.39</v>
      </c>
      <c r="K7" s="22">
        <v>63.11</v>
      </c>
      <c r="L7" s="22">
        <v>51.54</v>
      </c>
      <c r="M7" s="22">
        <v>36.340000000000003</v>
      </c>
      <c r="N7" s="22">
        <v>22.97</v>
      </c>
      <c r="O7" s="22">
        <v>13.4</v>
      </c>
      <c r="P7" s="22">
        <v>7.95</v>
      </c>
      <c r="Q7" s="22">
        <v>6.52</v>
      </c>
      <c r="R7" s="22">
        <v>6.01</v>
      </c>
      <c r="S7" s="22">
        <v>8.44</v>
      </c>
      <c r="T7" s="22">
        <v>20.76</v>
      </c>
      <c r="U7" s="22">
        <v>46.61</v>
      </c>
      <c r="V7" s="22">
        <v>71.5</v>
      </c>
      <c r="W7" s="22">
        <v>83.18</v>
      </c>
      <c r="X7" s="23">
        <v>0.28000000000000003</v>
      </c>
      <c r="Y7" s="24">
        <v>56.292000000000002</v>
      </c>
      <c r="Z7" s="24">
        <v>-49.21</v>
      </c>
      <c r="AA7" s="24">
        <v>-34.177</v>
      </c>
      <c r="AB7" s="24">
        <v>62.902000000000001</v>
      </c>
      <c r="AC7" s="24">
        <v>-44.158000000000001</v>
      </c>
      <c r="AD7" s="24">
        <v>-20.135999999999999</v>
      </c>
      <c r="AE7" s="25">
        <v>24.204535466878507</v>
      </c>
      <c r="AF7" s="25">
        <v>0.27425029194034301</v>
      </c>
      <c r="AG7" s="25">
        <v>0.41819026560004813</v>
      </c>
      <c r="AH7" s="25">
        <v>31.469516303892636</v>
      </c>
      <c r="AI7" s="25">
        <v>0.19131496944168302</v>
      </c>
      <c r="AJ7" s="25">
        <v>0.3055884711309117</v>
      </c>
      <c r="AK7" s="26"/>
      <c r="AL7" s="27" t="s">
        <v>28</v>
      </c>
      <c r="AM7" s="27" t="s">
        <v>29</v>
      </c>
      <c r="AN7" s="27" t="s">
        <v>30</v>
      </c>
      <c r="AO7" s="27" t="s">
        <v>31</v>
      </c>
      <c r="AP7" s="28" t="s">
        <v>32</v>
      </c>
      <c r="AQ7" s="28" t="s">
        <v>32</v>
      </c>
      <c r="AR7" s="28" t="s">
        <v>33</v>
      </c>
      <c r="AS7" s="29"/>
      <c r="AT7" s="30" t="s">
        <v>34</v>
      </c>
      <c r="AU7" s="30" t="s">
        <v>34</v>
      </c>
      <c r="AV7" s="31" t="s">
        <v>35</v>
      </c>
      <c r="AW7" s="31" t="s">
        <v>35</v>
      </c>
      <c r="AX7" s="32" t="s">
        <v>36</v>
      </c>
      <c r="AZ7" s="60">
        <f>AVERAGE(D7,G7)</f>
        <v>32.86</v>
      </c>
      <c r="BA7" s="60">
        <f>AVERAGE(H7,K7)</f>
        <v>50.78</v>
      </c>
      <c r="BB7" s="60">
        <f>AVERAGE(L7,O7)</f>
        <v>32.47</v>
      </c>
      <c r="BC7" s="60">
        <f>AVERAGE(P7,S7)</f>
        <v>8.1950000000000003</v>
      </c>
      <c r="BD7" s="60">
        <f>AVERAGE(T7,W7)</f>
        <v>51.970000000000006</v>
      </c>
      <c r="BF7" s="1" t="str">
        <f>B7</f>
        <v xml:space="preserve">#73 PEACOCK BLUE </v>
      </c>
      <c r="BG7" s="60">
        <f>MAX(AZ7-SUM(BA7:BD7)/4,0)</f>
        <v>0</v>
      </c>
      <c r="BH7" s="60">
        <f>MAX(BA7-(AZ7+SUM(BB7:BD7)/4),0)</f>
        <v>0</v>
      </c>
      <c r="BI7" s="60">
        <f>MAX(BB7-(SUM(AZ7:BA7)+SUM(BC7:BD7))/4,0)</f>
        <v>0</v>
      </c>
      <c r="BJ7" s="60">
        <f>MAX(BC7-(SUM(AZ7:BB7)+BD7)/4,0)</f>
        <v>0</v>
      </c>
      <c r="BK7" s="60">
        <f>MAX(BD7-SUM(AZ7:BC7)/4,0)</f>
        <v>20.893750000000004</v>
      </c>
      <c r="BN7" s="60">
        <f t="shared" si="1"/>
        <v>0</v>
      </c>
      <c r="BO7" s="60">
        <f t="shared" si="2"/>
        <v>0</v>
      </c>
      <c r="BP7" s="60">
        <f t="shared" si="3"/>
        <v>0</v>
      </c>
      <c r="BQ7" s="60">
        <f t="shared" si="4"/>
        <v>0</v>
      </c>
      <c r="BR7" s="60">
        <f t="shared" si="5"/>
        <v>20.893750000000004</v>
      </c>
    </row>
    <row r="8" spans="1:81" s="1" customFormat="1" ht="20.25">
      <c r="A8" s="36" t="s">
        <v>37</v>
      </c>
      <c r="B8" s="20" t="s">
        <v>377</v>
      </c>
      <c r="C8" s="21" t="str">
        <f>CONCATENATE(A8," ",B8)</f>
        <v xml:space="preserve">ROSCOLUX #98 MED GREY </v>
      </c>
      <c r="D8" s="22">
        <v>34.68</v>
      </c>
      <c r="E8" s="22">
        <v>39.33</v>
      </c>
      <c r="F8" s="22">
        <v>32.93</v>
      </c>
      <c r="G8" s="22">
        <v>21.7</v>
      </c>
      <c r="H8" s="22">
        <v>14.77</v>
      </c>
      <c r="I8" s="22">
        <v>19.11</v>
      </c>
      <c r="J8" s="22">
        <v>32.270000000000003</v>
      </c>
      <c r="K8" s="22">
        <v>27.67</v>
      </c>
      <c r="L8" s="22">
        <v>20.100000000000001</v>
      </c>
      <c r="M8" s="22">
        <v>21.46</v>
      </c>
      <c r="N8" s="22">
        <v>18.190000000000001</v>
      </c>
      <c r="O8" s="22">
        <v>25.4</v>
      </c>
      <c r="P8" s="22">
        <v>26.59</v>
      </c>
      <c r="Q8" s="22">
        <v>22.28</v>
      </c>
      <c r="R8" s="22">
        <v>19.96</v>
      </c>
      <c r="S8" s="22">
        <v>17.73</v>
      </c>
      <c r="T8" s="22">
        <v>23.68</v>
      </c>
      <c r="U8" s="22">
        <v>42.92</v>
      </c>
      <c r="V8" s="22">
        <v>65.02</v>
      </c>
      <c r="W8" s="22">
        <v>77.59</v>
      </c>
      <c r="X8" s="23">
        <v>0.25</v>
      </c>
      <c r="Y8" s="24">
        <v>54.768000000000001</v>
      </c>
      <c r="Z8" s="24">
        <v>0.70699999999999996</v>
      </c>
      <c r="AA8" s="24">
        <v>2.4009999999999998</v>
      </c>
      <c r="AB8" s="24">
        <v>54.793999999999997</v>
      </c>
      <c r="AC8" s="24">
        <v>-2.2509999999999999</v>
      </c>
      <c r="AD8" s="24">
        <v>4.0339999999999998</v>
      </c>
      <c r="AE8" s="25">
        <v>23.705799491114899</v>
      </c>
      <c r="AF8" s="25">
        <v>0.45671253128137135</v>
      </c>
      <c r="AG8" s="25">
        <v>0.40801685022331874</v>
      </c>
      <c r="AH8" s="25">
        <v>23.7308348619116</v>
      </c>
      <c r="AI8" s="25">
        <v>0.32000621984566935</v>
      </c>
      <c r="AJ8" s="25">
        <v>0.34503200567448755</v>
      </c>
      <c r="AK8" s="26"/>
      <c r="AL8" s="27" t="s">
        <v>65</v>
      </c>
      <c r="AM8" s="27" t="s">
        <v>42</v>
      </c>
      <c r="AN8" s="27" t="s">
        <v>66</v>
      </c>
      <c r="AO8" s="27" t="s">
        <v>31</v>
      </c>
      <c r="AP8" s="28" t="s">
        <v>32</v>
      </c>
      <c r="AQ8" s="28" t="s">
        <v>32</v>
      </c>
      <c r="AR8" s="28" t="s">
        <v>33</v>
      </c>
      <c r="AS8" s="29"/>
      <c r="AT8" s="30" t="s">
        <v>34</v>
      </c>
      <c r="AU8" s="30" t="s">
        <v>34</v>
      </c>
      <c r="AV8" s="30" t="s">
        <v>34</v>
      </c>
      <c r="AW8" s="31"/>
      <c r="AX8" s="32" t="s">
        <v>36</v>
      </c>
      <c r="AY8" s="37"/>
      <c r="AZ8" s="60">
        <f>AVERAGE(D8,G8)</f>
        <v>28.189999999999998</v>
      </c>
      <c r="BA8" s="60">
        <f>AVERAGE(H8,K8)</f>
        <v>21.22</v>
      </c>
      <c r="BB8" s="60">
        <f>AVERAGE(L8,O8)</f>
        <v>22.75</v>
      </c>
      <c r="BC8" s="60">
        <f>AVERAGE(P8,S8)</f>
        <v>22.16</v>
      </c>
      <c r="BD8" s="60">
        <f>AVERAGE(T8,W8)</f>
        <v>50.635000000000005</v>
      </c>
      <c r="BE8" s="37"/>
      <c r="BF8" s="1" t="str">
        <f>B8</f>
        <v xml:space="preserve">#98 MED GREY </v>
      </c>
      <c r="BG8" s="60">
        <f>MAX(AZ8-SUM(BA8:BD8)/4,0)</f>
        <v>0</v>
      </c>
      <c r="BH8" s="60">
        <f>MAX(BA8-(AZ8+SUM(BB8:BD8)/4),0)</f>
        <v>0</v>
      </c>
      <c r="BI8" s="60">
        <f>MAX(BB8-(SUM(AZ8:BA8)+SUM(BC8:BD8))/4,0)</f>
        <v>0</v>
      </c>
      <c r="BJ8" s="60">
        <f>MAX(BC8-(SUM(AZ8:BB8)+BD8)/4,0)</f>
        <v>0</v>
      </c>
      <c r="BK8" s="60">
        <f>MAX(BD8-SUM(AZ8:BC8)/4,0)</f>
        <v>27.055000000000007</v>
      </c>
      <c r="BL8" s="37"/>
      <c r="BM8" s="37"/>
      <c r="BN8" s="60">
        <f t="shared" si="1"/>
        <v>0</v>
      </c>
      <c r="BO8" s="60">
        <f t="shared" si="2"/>
        <v>0</v>
      </c>
      <c r="BP8" s="60">
        <f t="shared" si="3"/>
        <v>0</v>
      </c>
      <c r="BQ8" s="60">
        <f t="shared" si="4"/>
        <v>0</v>
      </c>
      <c r="BR8" s="60">
        <f t="shared" si="5"/>
        <v>27.055000000000007</v>
      </c>
    </row>
    <row r="9" spans="1:81" s="1" customFormat="1" ht="20.25">
      <c r="A9" s="36" t="s">
        <v>37</v>
      </c>
      <c r="B9" s="20" t="s">
        <v>374</v>
      </c>
      <c r="C9" s="21" t="str">
        <f>CONCATENATE(A9," ",B9)</f>
        <v xml:space="preserve">ROSCOLUX #95 MED BLUE GREEN </v>
      </c>
      <c r="D9" s="22">
        <v>17.73</v>
      </c>
      <c r="E9" s="22">
        <v>10.87</v>
      </c>
      <c r="F9" s="22">
        <v>5.97</v>
      </c>
      <c r="G9" s="22">
        <v>5.37</v>
      </c>
      <c r="H9" s="22">
        <v>10.18</v>
      </c>
      <c r="I9" s="22">
        <v>23.11</v>
      </c>
      <c r="J9" s="22">
        <v>35.93</v>
      </c>
      <c r="K9" s="22">
        <v>39.33</v>
      </c>
      <c r="L9" s="22">
        <v>28.25</v>
      </c>
      <c r="M9" s="22">
        <v>14.16</v>
      </c>
      <c r="N9" s="22">
        <v>5.37</v>
      </c>
      <c r="O9" s="22">
        <v>1.81</v>
      </c>
      <c r="P9" s="22">
        <v>0.54</v>
      </c>
      <c r="Q9" s="22">
        <v>0.36</v>
      </c>
      <c r="R9" s="22">
        <v>0.32</v>
      </c>
      <c r="S9" s="22">
        <v>0.53</v>
      </c>
      <c r="T9" s="22">
        <v>3.69</v>
      </c>
      <c r="U9" s="22">
        <v>21.69</v>
      </c>
      <c r="V9" s="22">
        <v>55.2</v>
      </c>
      <c r="W9" s="22">
        <v>77.180000000000007</v>
      </c>
      <c r="X9" s="23">
        <v>0.15</v>
      </c>
      <c r="Y9" s="24">
        <v>36.314</v>
      </c>
      <c r="Z9" s="24">
        <v>-64.674000000000007</v>
      </c>
      <c r="AA9" s="24">
        <v>-28.968</v>
      </c>
      <c r="AB9" s="24">
        <v>43.634999999999998</v>
      </c>
      <c r="AC9" s="24">
        <v>-61.366</v>
      </c>
      <c r="AD9" s="24">
        <v>-11.731999999999999</v>
      </c>
      <c r="AE9" s="25">
        <v>9.1723330660815332</v>
      </c>
      <c r="AF9" s="25">
        <v>0.17960825823585269</v>
      </c>
      <c r="AG9" s="25">
        <v>0.45081276570617385</v>
      </c>
      <c r="AH9" s="25">
        <v>13.587191707383125</v>
      </c>
      <c r="AI9" s="25">
        <v>0.14337171022653558</v>
      </c>
      <c r="AJ9" s="25">
        <v>0.34201048736441891</v>
      </c>
      <c r="AK9" s="26"/>
      <c r="AL9" s="27" t="s">
        <v>28</v>
      </c>
      <c r="AM9" s="27" t="s">
        <v>29</v>
      </c>
      <c r="AN9" s="27" t="s">
        <v>30</v>
      </c>
      <c r="AO9" s="27" t="s">
        <v>31</v>
      </c>
      <c r="AP9" s="28" t="s">
        <v>32</v>
      </c>
      <c r="AQ9" s="28" t="s">
        <v>32</v>
      </c>
      <c r="AR9" s="28" t="s">
        <v>33</v>
      </c>
      <c r="AS9" s="29"/>
      <c r="AT9" s="30" t="s">
        <v>34</v>
      </c>
      <c r="AU9" s="30" t="s">
        <v>34</v>
      </c>
      <c r="AV9" s="31" t="s">
        <v>35</v>
      </c>
      <c r="AW9" s="31" t="s">
        <v>35</v>
      </c>
      <c r="AX9" s="32" t="s">
        <v>36</v>
      </c>
      <c r="AY9" s="37"/>
      <c r="AZ9" s="60">
        <f>AVERAGE(D9,G9)</f>
        <v>11.55</v>
      </c>
      <c r="BA9" s="60">
        <f>AVERAGE(H9,K9)</f>
        <v>24.754999999999999</v>
      </c>
      <c r="BB9" s="60">
        <f>AVERAGE(L9,O9)</f>
        <v>15.03</v>
      </c>
      <c r="BC9" s="60">
        <f>AVERAGE(P9,S9)</f>
        <v>0.53500000000000003</v>
      </c>
      <c r="BD9" s="60">
        <f>AVERAGE(T9,W9)</f>
        <v>40.435000000000002</v>
      </c>
      <c r="BE9" s="37"/>
      <c r="BF9" s="1" t="str">
        <f>B9</f>
        <v xml:space="preserve">#95 MED BLUE GREEN </v>
      </c>
      <c r="BG9" s="60">
        <f>MAX(AZ9-SUM(BA9:BD9)/4,0)</f>
        <v>0</v>
      </c>
      <c r="BH9" s="60">
        <f>MAX(BA9-(AZ9+SUM(BB9:BD9)/4),0)</f>
        <v>0</v>
      </c>
      <c r="BI9" s="60">
        <f>MAX(BB9-(SUM(AZ9:BA9)+SUM(BC9:BD9))/4,0)</f>
        <v>0</v>
      </c>
      <c r="BJ9" s="60">
        <f>MAX(BC9-(SUM(AZ9:BB9)+BD9)/4,0)</f>
        <v>0</v>
      </c>
      <c r="BK9" s="60">
        <f>MAX(BD9-SUM(AZ9:BC9)/4,0)</f>
        <v>27.467500000000001</v>
      </c>
      <c r="BL9" s="37"/>
      <c r="BM9" s="37"/>
      <c r="BN9" s="60">
        <f t="shared" si="1"/>
        <v>0</v>
      </c>
      <c r="BO9" s="60">
        <f t="shared" si="2"/>
        <v>0</v>
      </c>
      <c r="BP9" s="60">
        <f t="shared" si="3"/>
        <v>0</v>
      </c>
      <c r="BQ9" s="60">
        <f t="shared" si="4"/>
        <v>0</v>
      </c>
      <c r="BR9" s="60">
        <f t="shared" si="5"/>
        <v>27.467500000000001</v>
      </c>
    </row>
    <row r="10" spans="1:81" s="1" customFormat="1" ht="20.25">
      <c r="A10" s="36" t="s">
        <v>37</v>
      </c>
      <c r="B10" s="20" t="s">
        <v>355</v>
      </c>
      <c r="C10" s="21" t="str">
        <f>CONCATENATE(A10," ",B10)</f>
        <v xml:space="preserve">ROSCOLUX #76 LT GREEN BLUE </v>
      </c>
      <c r="D10" s="22">
        <v>14.22</v>
      </c>
      <c r="E10" s="22">
        <v>10.5</v>
      </c>
      <c r="F10" s="22">
        <v>7.83</v>
      </c>
      <c r="G10" s="22">
        <v>9.1300000000000008</v>
      </c>
      <c r="H10" s="22">
        <v>17.440000000000001</v>
      </c>
      <c r="I10" s="22">
        <v>31.35</v>
      </c>
      <c r="J10" s="22">
        <v>38.18</v>
      </c>
      <c r="K10" s="22">
        <v>32.380000000000003</v>
      </c>
      <c r="L10" s="22">
        <v>18.09</v>
      </c>
      <c r="M10" s="22">
        <v>6.14</v>
      </c>
      <c r="N10" s="22">
        <v>1.86</v>
      </c>
      <c r="O10" s="22">
        <v>0.38</v>
      </c>
      <c r="P10" s="22">
        <v>0.13</v>
      </c>
      <c r="Q10" s="22">
        <v>0.11</v>
      </c>
      <c r="R10" s="22">
        <v>0.11</v>
      </c>
      <c r="S10" s="22">
        <v>0.89</v>
      </c>
      <c r="T10" s="22">
        <v>8.17</v>
      </c>
      <c r="U10" s="22">
        <v>32.69</v>
      </c>
      <c r="V10" s="22">
        <v>64.010000000000005</v>
      </c>
      <c r="W10" s="22">
        <v>80.97</v>
      </c>
      <c r="X10" s="23">
        <v>0.09</v>
      </c>
      <c r="Y10" s="24">
        <v>29.21</v>
      </c>
      <c r="Z10" s="24">
        <v>-51.209000000000003</v>
      </c>
      <c r="AA10" s="24">
        <v>-49.665999999999997</v>
      </c>
      <c r="AB10" s="24">
        <v>37.404000000000003</v>
      </c>
      <c r="AC10" s="24">
        <v>-38.673999999999999</v>
      </c>
      <c r="AD10" s="24">
        <v>-32.781999999999996</v>
      </c>
      <c r="AE10" s="25">
        <v>5.9201069617066118</v>
      </c>
      <c r="AF10" s="25">
        <v>0.14668273795462436</v>
      </c>
      <c r="AG10" s="25">
        <v>0.33333021359887766</v>
      </c>
      <c r="AH10" s="25">
        <v>9.7576984810816363</v>
      </c>
      <c r="AI10" s="25">
        <v>0.12844543425650465</v>
      </c>
      <c r="AJ10" s="25">
        <v>0.23471898080116291</v>
      </c>
      <c r="AK10" s="26"/>
      <c r="AL10" s="27" t="s">
        <v>28</v>
      </c>
      <c r="AM10" s="27" t="s">
        <v>29</v>
      </c>
      <c r="AN10" s="27" t="s">
        <v>30</v>
      </c>
      <c r="AO10" s="27" t="s">
        <v>31</v>
      </c>
      <c r="AP10" s="28" t="s">
        <v>32</v>
      </c>
      <c r="AQ10" s="28" t="s">
        <v>32</v>
      </c>
      <c r="AR10" s="28" t="s">
        <v>33</v>
      </c>
      <c r="AS10" s="29"/>
      <c r="AT10" s="30" t="s">
        <v>34</v>
      </c>
      <c r="AU10" s="30" t="s">
        <v>34</v>
      </c>
      <c r="AV10" s="31" t="s">
        <v>35</v>
      </c>
      <c r="AW10" s="31" t="s">
        <v>35</v>
      </c>
      <c r="AX10" s="32" t="s">
        <v>36</v>
      </c>
      <c r="AY10" s="37"/>
      <c r="AZ10" s="60">
        <f>AVERAGE(D10,G10)</f>
        <v>11.675000000000001</v>
      </c>
      <c r="BA10" s="60">
        <f>AVERAGE(H10,K10)</f>
        <v>24.910000000000004</v>
      </c>
      <c r="BB10" s="60">
        <f>AVERAGE(L10,O10)</f>
        <v>9.2349999999999994</v>
      </c>
      <c r="BC10" s="60">
        <f>AVERAGE(P10,S10)</f>
        <v>0.51</v>
      </c>
      <c r="BD10" s="60">
        <f>AVERAGE(T10,W10)</f>
        <v>44.57</v>
      </c>
      <c r="BE10" s="37"/>
      <c r="BF10" s="1" t="str">
        <f>B10</f>
        <v xml:space="preserve">#76 LT GREEN BLUE </v>
      </c>
      <c r="BG10" s="60">
        <f>MAX(AZ10-SUM(BA10:BD10)/4,0)</f>
        <v>0</v>
      </c>
      <c r="BH10" s="60">
        <f>MAX(BA10-(AZ10+SUM(BB10:BD10)/4),0)</f>
        <v>0</v>
      </c>
      <c r="BI10" s="60">
        <f>MAX(BB10-(SUM(AZ10:BA10)+SUM(BC10:BD10))/4,0)</f>
        <v>0</v>
      </c>
      <c r="BJ10" s="60">
        <f>MAX(BC10-(SUM(AZ10:BB10)+BD10)/4,0)</f>
        <v>0</v>
      </c>
      <c r="BK10" s="60">
        <f>MAX(BD10-SUM(AZ10:BC10)/4,0)</f>
        <v>32.987499999999997</v>
      </c>
      <c r="BL10" s="37"/>
      <c r="BM10" s="37"/>
      <c r="BN10" s="60">
        <f t="shared" si="1"/>
        <v>0</v>
      </c>
      <c r="BO10" s="60">
        <f t="shared" si="2"/>
        <v>0</v>
      </c>
      <c r="BP10" s="60">
        <f t="shared" si="3"/>
        <v>0</v>
      </c>
      <c r="BQ10" s="60">
        <f t="shared" si="4"/>
        <v>0</v>
      </c>
      <c r="BR10" s="60">
        <f t="shared" si="5"/>
        <v>32.987499999999997</v>
      </c>
    </row>
    <row r="11" spans="1:81" s="1" customFormat="1" ht="20.25">
      <c r="A11" s="36" t="s">
        <v>37</v>
      </c>
      <c r="B11" s="20" t="s">
        <v>218</v>
      </c>
      <c r="C11" s="21" t="str">
        <f>CONCATENATE(A11," ",B11)</f>
        <v xml:space="preserve">ROSCOLUX #383 SAPPHIRE BLUE </v>
      </c>
      <c r="D11" s="22">
        <v>5.26</v>
      </c>
      <c r="E11" s="22">
        <v>8.0299999999999994</v>
      </c>
      <c r="F11" s="22">
        <v>12.24</v>
      </c>
      <c r="G11" s="22">
        <v>20.82</v>
      </c>
      <c r="H11" s="22">
        <v>37.590000000000003</v>
      </c>
      <c r="I11" s="22">
        <v>39.58</v>
      </c>
      <c r="J11" s="22">
        <v>26.37</v>
      </c>
      <c r="K11" s="22">
        <v>11.81</v>
      </c>
      <c r="L11" s="22">
        <v>3.42</v>
      </c>
      <c r="M11" s="22">
        <v>0.52</v>
      </c>
      <c r="N11" s="22">
        <v>0.11</v>
      </c>
      <c r="O11" s="22">
        <v>0.03</v>
      </c>
      <c r="P11" s="22">
        <v>0.02</v>
      </c>
      <c r="Q11" s="22">
        <v>0.01</v>
      </c>
      <c r="R11" s="22">
        <v>7.0000000000000007E-2</v>
      </c>
      <c r="S11" s="22">
        <v>2.37</v>
      </c>
      <c r="T11" s="22">
        <v>25.77</v>
      </c>
      <c r="U11" s="22">
        <v>51.62</v>
      </c>
      <c r="V11" s="22">
        <v>66.930000000000007</v>
      </c>
      <c r="W11" s="22">
        <v>77.89</v>
      </c>
      <c r="X11" s="23">
        <v>0.04</v>
      </c>
      <c r="Y11" s="24">
        <v>17.071999999999999</v>
      </c>
      <c r="Z11" s="24">
        <v>1.5109999999999999</v>
      </c>
      <c r="AA11" s="24">
        <v>-79.114999999999995</v>
      </c>
      <c r="AB11" s="24">
        <v>25.398</v>
      </c>
      <c r="AC11" s="24">
        <v>26.003</v>
      </c>
      <c r="AD11" s="24">
        <v>-66.152000000000001</v>
      </c>
      <c r="AE11" s="25">
        <v>2.3174341909549394</v>
      </c>
      <c r="AF11" s="25">
        <v>0.16260410984779169</v>
      </c>
      <c r="AG11" s="25">
        <v>0.14344092909027703</v>
      </c>
      <c r="AH11" s="25">
        <v>4.5453163270834178</v>
      </c>
      <c r="AI11" s="25">
        <v>0.13993008081648461</v>
      </c>
      <c r="AJ11" s="25">
        <v>9.7916447127642664E-2</v>
      </c>
      <c r="AK11" s="26"/>
      <c r="AL11" s="27" t="s">
        <v>28</v>
      </c>
      <c r="AM11" s="27" t="s">
        <v>29</v>
      </c>
      <c r="AN11" s="27" t="s">
        <v>30</v>
      </c>
      <c r="AO11" s="27" t="s">
        <v>31</v>
      </c>
      <c r="AP11" s="28" t="s">
        <v>32</v>
      </c>
      <c r="AQ11" s="28" t="s">
        <v>32</v>
      </c>
      <c r="AR11" s="28" t="s">
        <v>33</v>
      </c>
      <c r="AS11" s="29"/>
      <c r="AT11" s="30" t="s">
        <v>34</v>
      </c>
      <c r="AU11" s="30" t="s">
        <v>34</v>
      </c>
      <c r="AV11" s="31" t="s">
        <v>35</v>
      </c>
      <c r="AW11" s="31" t="s">
        <v>35</v>
      </c>
      <c r="AX11" s="32" t="s">
        <v>36</v>
      </c>
      <c r="AY11" s="37"/>
      <c r="AZ11" s="60">
        <f>AVERAGE(D11,G11)</f>
        <v>13.04</v>
      </c>
      <c r="BA11" s="60">
        <f>AVERAGE(H11,K11)</f>
        <v>24.700000000000003</v>
      </c>
      <c r="BB11" s="60">
        <f>AVERAGE(L11,O11)</f>
        <v>1.7249999999999999</v>
      </c>
      <c r="BC11" s="60">
        <f>AVERAGE(P11,S11)</f>
        <v>1.1950000000000001</v>
      </c>
      <c r="BD11" s="60">
        <f>AVERAGE(T11,W11)</f>
        <v>51.83</v>
      </c>
      <c r="BE11" s="37"/>
      <c r="BF11" s="1" t="str">
        <f>B11</f>
        <v xml:space="preserve">#383 SAPPHIRE BLUE </v>
      </c>
      <c r="BG11" s="60">
        <f>MAX(AZ11-SUM(BA11:BD11)/4,0)</f>
        <v>0</v>
      </c>
      <c r="BH11" s="60">
        <f>MAX(BA11-(AZ11+SUM(BB11:BD11)/4),0)</f>
        <v>0</v>
      </c>
      <c r="BI11" s="60">
        <f>MAX(BB11-(SUM(AZ11:BA11)+SUM(BC11:BD11))/4,0)</f>
        <v>0</v>
      </c>
      <c r="BJ11" s="60">
        <f>MAX(BC11-(SUM(AZ11:BB11)+BD11)/4,0)</f>
        <v>0</v>
      </c>
      <c r="BK11" s="60">
        <f>MAX(BD11-SUM(AZ11:BC11)/4,0)</f>
        <v>41.664999999999999</v>
      </c>
      <c r="BL11" s="37"/>
      <c r="BM11" s="37"/>
      <c r="BN11" s="60">
        <f t="shared" si="1"/>
        <v>0</v>
      </c>
      <c r="BO11" s="60">
        <f t="shared" si="2"/>
        <v>0</v>
      </c>
      <c r="BP11" s="60">
        <f t="shared" si="3"/>
        <v>0</v>
      </c>
      <c r="BQ11" s="60">
        <f t="shared" si="4"/>
        <v>0</v>
      </c>
      <c r="BR11" s="60">
        <f t="shared" si="5"/>
        <v>41.664999999999999</v>
      </c>
    </row>
    <row r="12" spans="1:81" s="1" customFormat="1" ht="20.25">
      <c r="A12" s="36" t="s">
        <v>37</v>
      </c>
      <c r="B12" s="20" t="s">
        <v>364</v>
      </c>
      <c r="C12" s="21" t="str">
        <f>CONCATENATE(A12," ",B12)</f>
        <v xml:space="preserve">ROSCOLUX #85 DEEP BLUE </v>
      </c>
      <c r="D12" s="22">
        <v>3.47</v>
      </c>
      <c r="E12" s="22">
        <v>3.05</v>
      </c>
      <c r="F12" s="22">
        <v>3.73</v>
      </c>
      <c r="G12" s="22">
        <v>8.41</v>
      </c>
      <c r="H12" s="22">
        <v>24.54</v>
      </c>
      <c r="I12" s="22">
        <v>36.51</v>
      </c>
      <c r="J12" s="22">
        <v>28.27</v>
      </c>
      <c r="K12" s="22">
        <v>12.16</v>
      </c>
      <c r="L12" s="22">
        <v>2.75</v>
      </c>
      <c r="M12" s="22">
        <v>0.23</v>
      </c>
      <c r="N12" s="22">
        <v>0.04</v>
      </c>
      <c r="O12" s="22">
        <v>0.03</v>
      </c>
      <c r="P12" s="22">
        <v>0.01</v>
      </c>
      <c r="Q12" s="22">
        <v>0.03</v>
      </c>
      <c r="R12" s="22">
        <v>0.03</v>
      </c>
      <c r="S12" s="22">
        <v>0.48</v>
      </c>
      <c r="T12" s="22">
        <v>14.2</v>
      </c>
      <c r="U12" s="22">
        <v>49.88</v>
      </c>
      <c r="V12" s="22">
        <v>76.09</v>
      </c>
      <c r="W12" s="22">
        <v>86.15</v>
      </c>
      <c r="X12" s="23">
        <v>0.03</v>
      </c>
      <c r="Y12" s="24">
        <v>15.933999999999999</v>
      </c>
      <c r="Z12" s="24">
        <v>-6.9169999999999998</v>
      </c>
      <c r="AA12" s="24">
        <v>-72.480999999999995</v>
      </c>
      <c r="AB12" s="24">
        <v>24.347000000000001</v>
      </c>
      <c r="AC12" s="24">
        <v>12.180999999999999</v>
      </c>
      <c r="AD12" s="24">
        <v>-57.68</v>
      </c>
      <c r="AE12" s="25">
        <v>2.0863443745453893</v>
      </c>
      <c r="AF12" s="25">
        <v>0.14794931810580675</v>
      </c>
      <c r="AG12" s="25">
        <v>0.15724131839651184</v>
      </c>
      <c r="AH12" s="25">
        <v>4.207845420958412</v>
      </c>
      <c r="AI12" s="25">
        <v>0.1319404374846824</v>
      </c>
      <c r="AJ12" s="25">
        <v>0.11333399460406088</v>
      </c>
      <c r="AK12" s="26"/>
      <c r="AL12" s="27" t="s">
        <v>28</v>
      </c>
      <c r="AM12" s="27" t="s">
        <v>29</v>
      </c>
      <c r="AN12" s="27" t="s">
        <v>30</v>
      </c>
      <c r="AO12" s="27" t="s">
        <v>31</v>
      </c>
      <c r="AP12" s="28" t="s">
        <v>32</v>
      </c>
      <c r="AQ12" s="28" t="s">
        <v>32</v>
      </c>
      <c r="AR12" s="28" t="s">
        <v>33</v>
      </c>
      <c r="AS12" s="29"/>
      <c r="AT12" s="30" t="s">
        <v>34</v>
      </c>
      <c r="AU12" s="30" t="s">
        <v>34</v>
      </c>
      <c r="AV12" s="31" t="s">
        <v>35</v>
      </c>
      <c r="AW12" s="31" t="s">
        <v>35</v>
      </c>
      <c r="AX12" s="32" t="s">
        <v>36</v>
      </c>
      <c r="AY12" s="37"/>
      <c r="AZ12" s="60">
        <f>AVERAGE(D12,G12)</f>
        <v>5.94</v>
      </c>
      <c r="BA12" s="60">
        <f>AVERAGE(H12,K12)</f>
        <v>18.350000000000001</v>
      </c>
      <c r="BB12" s="60">
        <f>AVERAGE(L12,O12)</f>
        <v>1.39</v>
      </c>
      <c r="BC12" s="60">
        <f>AVERAGE(P12,S12)</f>
        <v>0.245</v>
      </c>
      <c r="BD12" s="60">
        <f>AVERAGE(T12,W12)</f>
        <v>50.175000000000004</v>
      </c>
      <c r="BE12" s="37"/>
      <c r="BF12" s="1" t="str">
        <f>B12</f>
        <v xml:space="preserve">#85 DEEP BLUE </v>
      </c>
      <c r="BG12" s="60">
        <f>MAX(AZ12-SUM(BA12:BD12)/4,0)</f>
        <v>0</v>
      </c>
      <c r="BH12" s="60">
        <f>MAX(BA12-(AZ12+SUM(BB12:BD12)/4),0)</f>
        <v>0</v>
      </c>
      <c r="BI12" s="60">
        <f>MAX(BB12-(SUM(AZ12:BA12)+SUM(BC12:BD12))/4,0)</f>
        <v>0</v>
      </c>
      <c r="BJ12" s="60">
        <f>MAX(BC12-(SUM(AZ12:BB12)+BD12)/4,0)</f>
        <v>0</v>
      </c>
      <c r="BK12" s="60">
        <f>MAX(BD12-SUM(AZ12:BC12)/4,0)</f>
        <v>43.693750000000001</v>
      </c>
      <c r="BL12" s="37"/>
      <c r="BM12" s="37"/>
      <c r="BN12" s="60">
        <f t="shared" si="1"/>
        <v>0</v>
      </c>
      <c r="BO12" s="60">
        <f t="shared" si="2"/>
        <v>0</v>
      </c>
      <c r="BP12" s="60">
        <f t="shared" si="3"/>
        <v>0</v>
      </c>
      <c r="BQ12" s="60">
        <f t="shared" si="4"/>
        <v>0</v>
      </c>
      <c r="BR12" s="60">
        <f t="shared" si="5"/>
        <v>43.693750000000001</v>
      </c>
    </row>
    <row r="13" spans="1:81" s="1" customFormat="1" ht="20.25">
      <c r="A13" s="36" t="s">
        <v>37</v>
      </c>
      <c r="B13" s="20" t="s">
        <v>220</v>
      </c>
      <c r="C13" s="21" t="str">
        <f>CONCATENATE(A13," ",B13)</f>
        <v xml:space="preserve">ROSCOLUX #385 ROYAL BLUE </v>
      </c>
      <c r="D13" s="22">
        <v>0.81</v>
      </c>
      <c r="E13" s="22">
        <v>0.64</v>
      </c>
      <c r="F13" s="22">
        <v>1.1100000000000001</v>
      </c>
      <c r="G13" s="22">
        <v>5</v>
      </c>
      <c r="H13" s="22">
        <v>25.56</v>
      </c>
      <c r="I13" s="22">
        <v>36.42</v>
      </c>
      <c r="J13" s="22">
        <v>18.63</v>
      </c>
      <c r="K13" s="22">
        <v>3.89</v>
      </c>
      <c r="L13" s="22">
        <v>0.32</v>
      </c>
      <c r="M13" s="22">
        <v>0.03</v>
      </c>
      <c r="N13" s="22">
        <v>0.01</v>
      </c>
      <c r="O13" s="22">
        <v>0.02</v>
      </c>
      <c r="P13" s="22">
        <v>0.02</v>
      </c>
      <c r="Q13" s="22">
        <v>0.03</v>
      </c>
      <c r="R13" s="22">
        <v>0.02</v>
      </c>
      <c r="S13" s="22">
        <v>0.18</v>
      </c>
      <c r="T13" s="22">
        <v>14.14</v>
      </c>
      <c r="U13" s="22">
        <v>57.21</v>
      </c>
      <c r="V13" s="22">
        <v>79.45</v>
      </c>
      <c r="W13" s="22">
        <v>85.5</v>
      </c>
      <c r="X13" s="23">
        <v>0.04</v>
      </c>
      <c r="Y13" s="24">
        <v>10.621</v>
      </c>
      <c r="Z13" s="24">
        <v>13.185</v>
      </c>
      <c r="AA13" s="24">
        <v>-77.268000000000001</v>
      </c>
      <c r="AB13" s="24">
        <v>18.506</v>
      </c>
      <c r="AC13" s="24">
        <v>33.527999999999999</v>
      </c>
      <c r="AD13" s="24">
        <v>-64.394000000000005</v>
      </c>
      <c r="AE13" s="25">
        <v>1.2086460264528198</v>
      </c>
      <c r="AF13" s="25">
        <v>0.16206791806257267</v>
      </c>
      <c r="AG13" s="25">
        <v>0.10647827036832909</v>
      </c>
      <c r="AH13" s="25">
        <v>2.6321454617230104</v>
      </c>
      <c r="AI13" s="25">
        <v>0.13906112587630709</v>
      </c>
      <c r="AJ13" s="25">
        <v>7.9530020358364109E-2</v>
      </c>
      <c r="AK13" s="26"/>
      <c r="AL13" s="27" t="s">
        <v>28</v>
      </c>
      <c r="AM13" s="27" t="s">
        <v>29</v>
      </c>
      <c r="AN13" s="27" t="s">
        <v>30</v>
      </c>
      <c r="AO13" s="27" t="s">
        <v>31</v>
      </c>
      <c r="AP13" s="28" t="s">
        <v>32</v>
      </c>
      <c r="AQ13" s="28" t="s">
        <v>32</v>
      </c>
      <c r="AR13" s="28" t="s">
        <v>33</v>
      </c>
      <c r="AS13" s="29"/>
      <c r="AT13" s="30" t="s">
        <v>34</v>
      </c>
      <c r="AU13" s="30" t="s">
        <v>34</v>
      </c>
      <c r="AV13" s="31" t="s">
        <v>35</v>
      </c>
      <c r="AW13" s="31" t="s">
        <v>35</v>
      </c>
      <c r="AX13" s="32" t="s">
        <v>36</v>
      </c>
      <c r="AY13" s="37"/>
      <c r="AZ13" s="60">
        <f>AVERAGE(D13,G13)</f>
        <v>2.9050000000000002</v>
      </c>
      <c r="BA13" s="60">
        <f>AVERAGE(H13,K13)</f>
        <v>14.725</v>
      </c>
      <c r="BB13" s="60">
        <f>AVERAGE(L13,O13)</f>
        <v>0.17</v>
      </c>
      <c r="BC13" s="60">
        <f>AVERAGE(P13,S13)</f>
        <v>9.9999999999999992E-2</v>
      </c>
      <c r="BD13" s="60">
        <f>AVERAGE(T13,W13)</f>
        <v>49.82</v>
      </c>
      <c r="BE13" s="37"/>
      <c r="BF13" s="1" t="str">
        <f>B13</f>
        <v xml:space="preserve">#385 ROYAL BLUE </v>
      </c>
      <c r="BG13" s="60">
        <f>MAX(AZ13-SUM(BA13:BD13)/4,0)</f>
        <v>0</v>
      </c>
      <c r="BH13" s="60">
        <f>MAX(BA13-(AZ13+SUM(BB13:BD13)/4),0)</f>
        <v>0</v>
      </c>
      <c r="BI13" s="60">
        <f>MAX(BB13-(SUM(AZ13:BA13)+SUM(BC13:BD13))/4,0)</f>
        <v>0</v>
      </c>
      <c r="BJ13" s="60">
        <f>MAX(BC13-(SUM(AZ13:BB13)+BD13)/4,0)</f>
        <v>0</v>
      </c>
      <c r="BK13" s="60">
        <f>MAX(BD13-SUM(AZ13:BC13)/4,0)</f>
        <v>45.344999999999999</v>
      </c>
      <c r="BL13" s="37"/>
      <c r="BM13" s="37"/>
      <c r="BN13" s="60">
        <f t="shared" si="1"/>
        <v>0</v>
      </c>
      <c r="BO13" s="60">
        <f t="shared" si="2"/>
        <v>0</v>
      </c>
      <c r="BP13" s="60">
        <f t="shared" si="3"/>
        <v>0</v>
      </c>
      <c r="BQ13" s="60">
        <f t="shared" si="4"/>
        <v>0</v>
      </c>
      <c r="BR13" s="60">
        <f t="shared" si="5"/>
        <v>45.344999999999999</v>
      </c>
    </row>
    <row r="14" spans="1:81" s="1" customFormat="1" ht="20.25">
      <c r="A14" s="36" t="s">
        <v>37</v>
      </c>
      <c r="B14" s="20" t="s">
        <v>217</v>
      </c>
      <c r="C14" s="21" t="str">
        <f>CONCATENATE(A14," ",B14)</f>
        <v xml:space="preserve">ROSCOLUX #382 CONGO BLUE </v>
      </c>
      <c r="D14" s="22">
        <v>1.06</v>
      </c>
      <c r="E14" s="22">
        <v>1.26</v>
      </c>
      <c r="F14" s="22">
        <v>2.4500000000000002</v>
      </c>
      <c r="G14" s="22">
        <v>7.36</v>
      </c>
      <c r="H14" s="22">
        <v>22.79</v>
      </c>
      <c r="I14" s="22">
        <v>24.37</v>
      </c>
      <c r="J14" s="22">
        <v>10.78</v>
      </c>
      <c r="K14" s="22">
        <v>2.19</v>
      </c>
      <c r="L14" s="22">
        <v>0.21</v>
      </c>
      <c r="M14" s="22">
        <v>0.02</v>
      </c>
      <c r="N14" s="22">
        <v>0.03</v>
      </c>
      <c r="O14" s="22">
        <v>0.03</v>
      </c>
      <c r="P14" s="22">
        <v>0.03</v>
      </c>
      <c r="Q14" s="22">
        <v>0.06</v>
      </c>
      <c r="R14" s="22">
        <v>0.03</v>
      </c>
      <c r="S14" s="22">
        <v>0.48</v>
      </c>
      <c r="T14" s="22">
        <v>20.3</v>
      </c>
      <c r="U14" s="22">
        <v>62.72</v>
      </c>
      <c r="V14" s="22">
        <v>81.239999999999995</v>
      </c>
      <c r="W14" s="22">
        <v>85.85</v>
      </c>
      <c r="X14" s="23">
        <v>5.5999999999999999E-3</v>
      </c>
      <c r="Y14" s="24">
        <v>8.0399999999999991</v>
      </c>
      <c r="Z14" s="24">
        <v>19.527999999999999</v>
      </c>
      <c r="AA14" s="24">
        <v>-69.960999999999999</v>
      </c>
      <c r="AB14" s="24">
        <v>14.215999999999999</v>
      </c>
      <c r="AC14" s="24">
        <v>38.921999999999997</v>
      </c>
      <c r="AD14" s="24">
        <v>-60.93</v>
      </c>
      <c r="AE14" s="25">
        <v>0.8900807782196889</v>
      </c>
      <c r="AF14" s="25">
        <v>0.18914033036302361</v>
      </c>
      <c r="AG14" s="25">
        <v>0.10259193224479939</v>
      </c>
      <c r="AH14" s="25">
        <v>1.767408534437656</v>
      </c>
      <c r="AI14" s="25">
        <v>0.14668589949375135</v>
      </c>
      <c r="AJ14" s="25">
        <v>7.045328476478796E-2</v>
      </c>
      <c r="AK14" s="26"/>
      <c r="AL14" s="27" t="s">
        <v>28</v>
      </c>
      <c r="AM14" s="27" t="s">
        <v>29</v>
      </c>
      <c r="AN14" s="27" t="s">
        <v>30</v>
      </c>
      <c r="AO14" s="27" t="s">
        <v>31</v>
      </c>
      <c r="AP14" s="28" t="s">
        <v>32</v>
      </c>
      <c r="AQ14" s="28" t="s">
        <v>32</v>
      </c>
      <c r="AR14" s="28" t="s">
        <v>33</v>
      </c>
      <c r="AS14" s="29"/>
      <c r="AT14" s="30" t="s">
        <v>34</v>
      </c>
      <c r="AU14" s="30" t="s">
        <v>34</v>
      </c>
      <c r="AV14" s="31" t="s">
        <v>35</v>
      </c>
      <c r="AW14" s="31" t="s">
        <v>35</v>
      </c>
      <c r="AX14" s="32" t="s">
        <v>36</v>
      </c>
      <c r="AY14" s="37"/>
      <c r="AZ14" s="60">
        <f>AVERAGE(D14,G14)</f>
        <v>4.21</v>
      </c>
      <c r="BA14" s="60">
        <f>AVERAGE(H14,K14)</f>
        <v>12.49</v>
      </c>
      <c r="BB14" s="60">
        <f>AVERAGE(L14,O14)</f>
        <v>0.12</v>
      </c>
      <c r="BC14" s="60">
        <f>AVERAGE(P14,S14)</f>
        <v>0.255</v>
      </c>
      <c r="BD14" s="60">
        <f>AVERAGE(T14,W14)</f>
        <v>53.074999999999996</v>
      </c>
      <c r="BE14" s="37"/>
      <c r="BF14" s="1" t="str">
        <f>B14</f>
        <v xml:space="preserve">#382 CONGO BLUE </v>
      </c>
      <c r="BG14" s="60">
        <f>MAX(AZ14-SUM(BA14:BD14)/4,0)</f>
        <v>0</v>
      </c>
      <c r="BH14" s="60">
        <f>MAX(BA14-(AZ14+SUM(BB14:BD14)/4),0)</f>
        <v>0</v>
      </c>
      <c r="BI14" s="60">
        <f>MAX(BB14-(SUM(AZ14:BA14)+SUM(BC14:BD14))/4,0)</f>
        <v>0</v>
      </c>
      <c r="BJ14" s="60">
        <f>MAX(BC14-(SUM(AZ14:BB14)+BD14)/4,0)</f>
        <v>0</v>
      </c>
      <c r="BK14" s="60">
        <f>MAX(BD14-SUM(AZ14:BC14)/4,0)</f>
        <v>48.806249999999999</v>
      </c>
      <c r="BL14" s="37"/>
      <c r="BM14" s="37"/>
      <c r="BN14" s="60">
        <f t="shared" si="1"/>
        <v>0</v>
      </c>
      <c r="BO14" s="60">
        <f t="shared" si="2"/>
        <v>0</v>
      </c>
      <c r="BP14" s="60">
        <f t="shared" si="3"/>
        <v>0</v>
      </c>
      <c r="BQ14" s="60">
        <f t="shared" si="4"/>
        <v>0</v>
      </c>
      <c r="BR14" s="60">
        <f t="shared" si="5"/>
        <v>48.806249999999999</v>
      </c>
    </row>
    <row r="15" spans="1:81" s="1" customFormat="1" ht="20.25">
      <c r="A15" s="36" t="s">
        <v>37</v>
      </c>
      <c r="B15" s="20" t="s">
        <v>370</v>
      </c>
      <c r="C15" s="21" t="str">
        <f>CONCATENATE(A15," ",B15)</f>
        <v xml:space="preserve">ROSCOLUX #91 PRIMARY GREEN </v>
      </c>
      <c r="D15" s="22">
        <v>12.5</v>
      </c>
      <c r="E15" s="22">
        <v>6.72</v>
      </c>
      <c r="F15" s="22">
        <v>0.51</v>
      </c>
      <c r="G15" s="22">
        <v>0.05</v>
      </c>
      <c r="H15" s="22">
        <v>0.03</v>
      </c>
      <c r="I15" s="22">
        <v>0.26</v>
      </c>
      <c r="J15" s="22">
        <v>8.11</v>
      </c>
      <c r="K15" s="22">
        <v>16.309999999999999</v>
      </c>
      <c r="L15" s="22">
        <v>11.39</v>
      </c>
      <c r="M15" s="22">
        <v>5.64</v>
      </c>
      <c r="N15" s="22">
        <v>2.13</v>
      </c>
      <c r="O15" s="22">
        <v>0.69</v>
      </c>
      <c r="P15" s="22">
        <v>0.32</v>
      </c>
      <c r="Q15" s="22">
        <v>0.3</v>
      </c>
      <c r="R15" s="22">
        <v>0.19</v>
      </c>
      <c r="S15" s="22">
        <v>2.36</v>
      </c>
      <c r="T15" s="22">
        <v>28.35</v>
      </c>
      <c r="U15" s="22">
        <v>63.43</v>
      </c>
      <c r="V15" s="22">
        <v>76.72</v>
      </c>
      <c r="W15" s="22">
        <v>80.64</v>
      </c>
      <c r="X15" s="23">
        <v>7.0000000000000007E-2</v>
      </c>
      <c r="Y15" s="24">
        <v>22.888000000000002</v>
      </c>
      <c r="Z15" s="24">
        <v>-38.718000000000004</v>
      </c>
      <c r="AA15" s="24">
        <v>4.8719999999999999</v>
      </c>
      <c r="AB15" s="24">
        <v>26.773</v>
      </c>
      <c r="AC15" s="24">
        <v>-56.764000000000003</v>
      </c>
      <c r="AD15" s="24">
        <v>19.100000000000001</v>
      </c>
      <c r="AE15" s="25">
        <v>3.7676699948665395</v>
      </c>
      <c r="AF15" s="25">
        <v>0.2801407333445759</v>
      </c>
      <c r="AG15" s="25">
        <v>0.56085708326121597</v>
      </c>
      <c r="AH15" s="25">
        <v>5.0134324480245303</v>
      </c>
      <c r="AI15" s="25">
        <v>0.1792212001322524</v>
      </c>
      <c r="AJ15" s="25">
        <v>0.56890954245077197</v>
      </c>
      <c r="AK15" s="26"/>
      <c r="AL15" s="27" t="s">
        <v>50</v>
      </c>
      <c r="AM15" s="27" t="s">
        <v>42</v>
      </c>
      <c r="AN15" s="27" t="s">
        <v>51</v>
      </c>
      <c r="AO15" s="27" t="s">
        <v>31</v>
      </c>
      <c r="AP15" s="28" t="s">
        <v>32</v>
      </c>
      <c r="AQ15" s="28" t="s">
        <v>32</v>
      </c>
      <c r="AR15" s="28" t="s">
        <v>33</v>
      </c>
      <c r="AS15" s="29"/>
      <c r="AT15" s="30" t="s">
        <v>34</v>
      </c>
      <c r="AU15" s="30" t="s">
        <v>34</v>
      </c>
      <c r="AV15" s="30" t="s">
        <v>34</v>
      </c>
      <c r="AW15" s="31" t="s">
        <v>35</v>
      </c>
      <c r="AX15" s="32" t="s">
        <v>36</v>
      </c>
      <c r="AY15" s="37"/>
      <c r="AZ15" s="60">
        <f>AVERAGE(D15,G15)</f>
        <v>6.2750000000000004</v>
      </c>
      <c r="BA15" s="60">
        <f>AVERAGE(H15,K15)</f>
        <v>8.17</v>
      </c>
      <c r="BB15" s="60">
        <f>AVERAGE(L15,O15)</f>
        <v>6.04</v>
      </c>
      <c r="BC15" s="60">
        <f>AVERAGE(P15,S15)</f>
        <v>1.3399999999999999</v>
      </c>
      <c r="BD15" s="60">
        <f>AVERAGE(T15,W15)</f>
        <v>54.495000000000005</v>
      </c>
      <c r="BE15" s="37"/>
      <c r="BF15" s="1" t="str">
        <f>B15</f>
        <v xml:space="preserve">#91 PRIMARY GREEN </v>
      </c>
      <c r="BG15" s="60">
        <f>MAX(AZ15-SUM(BA15:BD15)/4,0)</f>
        <v>0</v>
      </c>
      <c r="BH15" s="60">
        <f>MAX(BA15-(AZ15+SUM(BB15:BD15)/4),0)</f>
        <v>0</v>
      </c>
      <c r="BI15" s="60">
        <f>MAX(BB15-(SUM(AZ15:BA15)+SUM(BC15:BD15))/4,0)</f>
        <v>0</v>
      </c>
      <c r="BJ15" s="60">
        <f>MAX(BC15-(SUM(AZ15:BB15)+BD15)/4,0)</f>
        <v>0</v>
      </c>
      <c r="BK15" s="60">
        <f>MAX(BD15-SUM(AZ15:BC15)/4,0)</f>
        <v>49.038750000000007</v>
      </c>
      <c r="BL15" s="37"/>
      <c r="BM15" s="37"/>
      <c r="BN15" s="60">
        <f t="shared" si="1"/>
        <v>0</v>
      </c>
      <c r="BO15" s="60">
        <f t="shared" si="2"/>
        <v>0</v>
      </c>
      <c r="BP15" s="60">
        <f t="shared" si="3"/>
        <v>0</v>
      </c>
      <c r="BQ15" s="60">
        <f t="shared" si="4"/>
        <v>0</v>
      </c>
      <c r="BR15" s="60">
        <f t="shared" si="5"/>
        <v>49.038750000000007</v>
      </c>
    </row>
    <row r="16" spans="1:81" s="1" customFormat="1" ht="20.25">
      <c r="A16" s="36" t="s">
        <v>37</v>
      </c>
      <c r="B16" s="20" t="s">
        <v>185</v>
      </c>
      <c r="C16" s="21" t="str">
        <f>CONCATENATE(A16," ",B16)</f>
        <v>ROSCOLUX #347 BELLADONNA ROSE</v>
      </c>
      <c r="D16" s="22">
        <v>2.68</v>
      </c>
      <c r="E16" s="22">
        <v>19.2</v>
      </c>
      <c r="F16" s="22">
        <v>45.75</v>
      </c>
      <c r="G16" s="22">
        <v>38.94</v>
      </c>
      <c r="H16" s="22">
        <v>24.05</v>
      </c>
      <c r="I16" s="22">
        <v>11.29</v>
      </c>
      <c r="J16" s="22">
        <v>4.4800000000000004</v>
      </c>
      <c r="K16" s="22">
        <v>1.51</v>
      </c>
      <c r="L16" s="22">
        <v>0.39</v>
      </c>
      <c r="M16" s="22">
        <v>0.17</v>
      </c>
      <c r="N16" s="22">
        <v>0.08</v>
      </c>
      <c r="O16" s="22">
        <v>0.9</v>
      </c>
      <c r="P16" s="22">
        <v>0.47</v>
      </c>
      <c r="Q16" s="22">
        <v>3.21</v>
      </c>
      <c r="R16" s="22">
        <v>14.29</v>
      </c>
      <c r="S16" s="22">
        <v>35.11</v>
      </c>
      <c r="T16" s="22">
        <v>50.31</v>
      </c>
      <c r="U16" s="22">
        <v>58.39</v>
      </c>
      <c r="V16" s="22">
        <v>68.75</v>
      </c>
      <c r="W16" s="22">
        <v>79.84</v>
      </c>
      <c r="X16" s="23">
        <v>0.06</v>
      </c>
      <c r="Y16" s="24">
        <v>18.257979442918497</v>
      </c>
      <c r="Z16" s="24">
        <v>43.048149851324439</v>
      </c>
      <c r="AA16" s="24">
        <v>-48.849720699312606</v>
      </c>
      <c r="AB16" s="24">
        <v>16.589127578598664</v>
      </c>
      <c r="AC16" s="24">
        <v>62.646412535625998</v>
      </c>
      <c r="AD16" s="24">
        <v>-57.828749636176347</v>
      </c>
      <c r="AE16" s="25">
        <v>2.5757948206370811</v>
      </c>
      <c r="AF16" s="25">
        <v>0.43219296452197919</v>
      </c>
      <c r="AG16" s="25">
        <v>0.18047513135874721</v>
      </c>
      <c r="AH16" s="25">
        <v>2.2174009822501319</v>
      </c>
      <c r="AI16" s="25">
        <v>0.22330177499220843</v>
      </c>
      <c r="AJ16" s="25">
        <v>7.7886681383609477E-2</v>
      </c>
      <c r="AK16" s="26"/>
      <c r="AL16" s="27" t="s">
        <v>28</v>
      </c>
      <c r="AM16" s="27" t="s">
        <v>29</v>
      </c>
      <c r="AN16" s="27" t="s">
        <v>30</v>
      </c>
      <c r="AO16" s="27" t="s">
        <v>31</v>
      </c>
      <c r="AP16" s="28" t="s">
        <v>32</v>
      </c>
      <c r="AQ16" s="28" t="s">
        <v>32</v>
      </c>
      <c r="AR16" s="28" t="s">
        <v>33</v>
      </c>
      <c r="AS16" s="29"/>
      <c r="AT16" s="30" t="s">
        <v>34</v>
      </c>
      <c r="AU16" s="30" t="s">
        <v>34</v>
      </c>
      <c r="AV16" s="31"/>
      <c r="AW16" s="31"/>
      <c r="AX16" s="32"/>
      <c r="AZ16" s="60">
        <f>AVERAGE(D16,G16)</f>
        <v>20.81</v>
      </c>
      <c r="BA16" s="60">
        <f>AVERAGE(H16,K16)</f>
        <v>12.780000000000001</v>
      </c>
      <c r="BB16" s="60">
        <f>AVERAGE(L16,O16)</f>
        <v>0.64500000000000002</v>
      </c>
      <c r="BC16" s="60">
        <f>AVERAGE(P16,S16)</f>
        <v>17.79</v>
      </c>
      <c r="BD16" s="60">
        <f>AVERAGE(T16,W16)</f>
        <v>65.075000000000003</v>
      </c>
      <c r="BF16" s="1" t="str">
        <f>B16</f>
        <v>#347 BELLADONNA ROSE</v>
      </c>
      <c r="BG16" s="60">
        <f>MAX(AZ16-SUM(BA16:BD16)/4,0)</f>
        <v>0</v>
      </c>
      <c r="BH16" s="60">
        <f>MAX(BA16-(AZ16+SUM(BB16:BD16)/4),0)</f>
        <v>0</v>
      </c>
      <c r="BI16" s="60">
        <f>MAX(BB16-(SUM(AZ16:BA16)+SUM(BC16:BD16))/4,0)</f>
        <v>0</v>
      </c>
      <c r="BJ16" s="60">
        <f>MAX(BC16-(SUM(AZ16:BB16)+BD16)/4,0)</f>
        <v>0</v>
      </c>
      <c r="BK16" s="60">
        <f>MAX(BD16-SUM(AZ16:BC16)/4,0)</f>
        <v>52.068750000000001</v>
      </c>
      <c r="BN16" s="60">
        <f t="shared" si="1"/>
        <v>0</v>
      </c>
      <c r="BO16" s="60">
        <f t="shared" si="2"/>
        <v>0</v>
      </c>
      <c r="BP16" s="60">
        <f t="shared" si="3"/>
        <v>0</v>
      </c>
      <c r="BQ16" s="60">
        <f t="shared" si="4"/>
        <v>0</v>
      </c>
      <c r="BR16" s="60">
        <f t="shared" si="5"/>
        <v>52.068750000000001</v>
      </c>
    </row>
    <row r="17" spans="1:70" s="1" customFormat="1" ht="20.25">
      <c r="A17" s="36" t="s">
        <v>37</v>
      </c>
      <c r="B17" s="20" t="s">
        <v>361</v>
      </c>
      <c r="C17" s="21" t="str">
        <f>CONCATENATE(A17," ",B17)</f>
        <v xml:space="preserve">ROSCOLUX #82 SURPRISE BLUE </v>
      </c>
      <c r="D17" s="22">
        <v>14.47</v>
      </c>
      <c r="E17" s="22">
        <v>22.54</v>
      </c>
      <c r="F17" s="22">
        <v>30.21</v>
      </c>
      <c r="G17" s="22">
        <v>37.75</v>
      </c>
      <c r="H17" s="22">
        <v>45.93</v>
      </c>
      <c r="I17" s="22">
        <v>42.94</v>
      </c>
      <c r="J17" s="22">
        <v>33.06</v>
      </c>
      <c r="K17" s="22">
        <v>21.3</v>
      </c>
      <c r="L17" s="22">
        <v>10.54</v>
      </c>
      <c r="M17" s="22">
        <v>3.65</v>
      </c>
      <c r="N17" s="22">
        <v>1.59</v>
      </c>
      <c r="O17" s="22">
        <v>0.45</v>
      </c>
      <c r="P17" s="22">
        <v>0.51</v>
      </c>
      <c r="Q17" s="22">
        <v>0.56999999999999995</v>
      </c>
      <c r="R17" s="22">
        <v>0.89</v>
      </c>
      <c r="S17" s="22">
        <v>13.98</v>
      </c>
      <c r="T17" s="22">
        <v>55.77</v>
      </c>
      <c r="U17" s="22">
        <v>79.510000000000005</v>
      </c>
      <c r="V17" s="22">
        <v>85.72</v>
      </c>
      <c r="W17" s="22">
        <v>87.21</v>
      </c>
      <c r="X17" s="23">
        <v>0.06</v>
      </c>
      <c r="Y17" s="24">
        <v>26.859000000000002</v>
      </c>
      <c r="Z17" s="24">
        <v>-6.6619999999999999</v>
      </c>
      <c r="AA17" s="24">
        <v>-72.128</v>
      </c>
      <c r="AB17" s="24">
        <v>34.106999999999999</v>
      </c>
      <c r="AC17" s="24">
        <v>14.025</v>
      </c>
      <c r="AD17" s="24">
        <v>-61.381999999999998</v>
      </c>
      <c r="AE17" s="25">
        <v>5.0437335252175046</v>
      </c>
      <c r="AF17" s="25">
        <v>0.20810825882440623</v>
      </c>
      <c r="AG17" s="25">
        <v>0.21155393844822748</v>
      </c>
      <c r="AH17" s="25">
        <v>8.0597437993974612</v>
      </c>
      <c r="AI17" s="25">
        <v>0.15113401102775634</v>
      </c>
      <c r="AJ17" s="25">
        <v>0.13169685104209097</v>
      </c>
      <c r="AK17" s="26"/>
      <c r="AL17" s="27" t="s">
        <v>28</v>
      </c>
      <c r="AM17" s="27" t="s">
        <v>29</v>
      </c>
      <c r="AN17" s="27" t="s">
        <v>30</v>
      </c>
      <c r="AO17" s="27" t="s">
        <v>31</v>
      </c>
      <c r="AP17" s="28" t="s">
        <v>32</v>
      </c>
      <c r="AQ17" s="28" t="s">
        <v>32</v>
      </c>
      <c r="AR17" s="28" t="s">
        <v>33</v>
      </c>
      <c r="AS17" s="29"/>
      <c r="AT17" s="30" t="s">
        <v>34</v>
      </c>
      <c r="AU17" s="30" t="s">
        <v>34</v>
      </c>
      <c r="AV17" s="31" t="s">
        <v>35</v>
      </c>
      <c r="AW17" s="31" t="s">
        <v>35</v>
      </c>
      <c r="AX17" s="32" t="s">
        <v>36</v>
      </c>
      <c r="AY17" s="37"/>
      <c r="AZ17" s="60">
        <f>AVERAGE(D17,G17)</f>
        <v>26.11</v>
      </c>
      <c r="BA17" s="60">
        <f>AVERAGE(H17,K17)</f>
        <v>33.615000000000002</v>
      </c>
      <c r="BB17" s="60">
        <f>AVERAGE(L17,O17)</f>
        <v>5.4949999999999992</v>
      </c>
      <c r="BC17" s="60">
        <f>AVERAGE(P17,S17)</f>
        <v>7.2450000000000001</v>
      </c>
      <c r="BD17" s="60">
        <f>AVERAGE(T17,W17)</f>
        <v>71.489999999999995</v>
      </c>
      <c r="BE17" s="37"/>
      <c r="BF17" s="1" t="str">
        <f>B17</f>
        <v xml:space="preserve">#82 SURPRISE BLUE </v>
      </c>
      <c r="BG17" s="60">
        <f>MAX(AZ17-SUM(BA17:BD17)/4,0)</f>
        <v>0</v>
      </c>
      <c r="BH17" s="60">
        <f>MAX(BA17-(AZ17+SUM(BB17:BD17)/4),0)</f>
        <v>0</v>
      </c>
      <c r="BI17" s="60">
        <f>MAX(BB17-(SUM(AZ17:BA17)+SUM(BC17:BD17))/4,0)</f>
        <v>0</v>
      </c>
      <c r="BJ17" s="60">
        <f>MAX(BC17-(SUM(AZ17:BB17)+BD17)/4,0)</f>
        <v>0</v>
      </c>
      <c r="BK17" s="60">
        <f>MAX(BD17-SUM(AZ17:BC17)/4,0)</f>
        <v>53.373749999999994</v>
      </c>
      <c r="BL17" s="37"/>
      <c r="BM17" s="37"/>
      <c r="BN17" s="60">
        <f t="shared" si="1"/>
        <v>0</v>
      </c>
      <c r="BO17" s="60">
        <f t="shared" si="2"/>
        <v>0</v>
      </c>
      <c r="BP17" s="60">
        <f t="shared" si="3"/>
        <v>0</v>
      </c>
      <c r="BQ17" s="60">
        <f t="shared" si="4"/>
        <v>0</v>
      </c>
      <c r="BR17" s="60">
        <f t="shared" si="5"/>
        <v>53.373749999999994</v>
      </c>
    </row>
    <row r="18" spans="1:70" s="1" customFormat="1" ht="20.25">
      <c r="A18" s="36" t="s">
        <v>37</v>
      </c>
      <c r="B18" s="20" t="s">
        <v>186</v>
      </c>
      <c r="C18" s="21" t="str">
        <f>CONCATENATE(A18," ",B18)</f>
        <v>ROSCOLUX #348 PURPLE JAZZ</v>
      </c>
      <c r="D18" s="22">
        <v>14.94</v>
      </c>
      <c r="E18" s="22">
        <v>42.27</v>
      </c>
      <c r="F18" s="22">
        <v>68.88</v>
      </c>
      <c r="G18" s="22">
        <v>65.989999999999995</v>
      </c>
      <c r="H18" s="22">
        <v>52.97</v>
      </c>
      <c r="I18" s="22">
        <v>37.22</v>
      </c>
      <c r="J18" s="22">
        <v>24.11</v>
      </c>
      <c r="K18" s="22">
        <v>14.19</v>
      </c>
      <c r="L18" s="22">
        <v>7.62</v>
      </c>
      <c r="M18" s="22">
        <v>4.2699999999999996</v>
      </c>
      <c r="N18" s="22">
        <v>3.31</v>
      </c>
      <c r="O18" s="22">
        <v>4.01</v>
      </c>
      <c r="P18" s="22">
        <v>9.18</v>
      </c>
      <c r="Q18" s="22">
        <v>23.22</v>
      </c>
      <c r="R18" s="22">
        <v>45.51</v>
      </c>
      <c r="S18" s="22">
        <v>69.17</v>
      </c>
      <c r="T18" s="22">
        <v>83.14</v>
      </c>
      <c r="U18" s="22">
        <v>87.97</v>
      </c>
      <c r="V18" s="22">
        <v>89.52</v>
      </c>
      <c r="W18" s="22">
        <v>90.15</v>
      </c>
      <c r="X18" s="23">
        <v>0.14000000000000001</v>
      </c>
      <c r="Y18" s="24">
        <v>41.538783212291222</v>
      </c>
      <c r="Z18" s="24">
        <v>41.427939978791045</v>
      </c>
      <c r="AA18" s="24">
        <v>-48.139804338682382</v>
      </c>
      <c r="AB18" s="24">
        <v>40.365194948243733</v>
      </c>
      <c r="AC18" s="24">
        <v>52.950628908202738</v>
      </c>
      <c r="AD18" s="24">
        <v>-55.12536508055603</v>
      </c>
      <c r="AE18" s="25">
        <v>12.204164499683333</v>
      </c>
      <c r="AF18" s="25">
        <v>0.45074944003756234</v>
      </c>
      <c r="AG18" s="25">
        <v>0.25511110304122991</v>
      </c>
      <c r="AH18" s="25">
        <v>11.472526580438224</v>
      </c>
      <c r="AI18" s="25">
        <v>0.25022718314325493</v>
      </c>
      <c r="AJ18" s="25">
        <v>0.14605118002215092</v>
      </c>
      <c r="AK18" s="26"/>
      <c r="AL18" s="27" t="s">
        <v>28</v>
      </c>
      <c r="AM18" s="27" t="s">
        <v>29</v>
      </c>
      <c r="AN18" s="27" t="s">
        <v>30</v>
      </c>
      <c r="AO18" s="27" t="s">
        <v>31</v>
      </c>
      <c r="AP18" s="28" t="s">
        <v>32</v>
      </c>
      <c r="AQ18" s="28" t="s">
        <v>32</v>
      </c>
      <c r="AR18" s="28" t="s">
        <v>33</v>
      </c>
      <c r="AS18" s="29"/>
      <c r="AT18" s="30" t="s">
        <v>34</v>
      </c>
      <c r="AU18" s="30" t="s">
        <v>34</v>
      </c>
      <c r="AV18" s="31"/>
      <c r="AW18" s="31"/>
      <c r="AX18" s="32"/>
      <c r="AZ18" s="60">
        <f>AVERAGE(D18,G18)</f>
        <v>40.464999999999996</v>
      </c>
      <c r="BA18" s="60">
        <f>AVERAGE(H18,K18)</f>
        <v>33.58</v>
      </c>
      <c r="BB18" s="60">
        <f>AVERAGE(L18,O18)</f>
        <v>5.8149999999999995</v>
      </c>
      <c r="BC18" s="60">
        <f>AVERAGE(P18,S18)</f>
        <v>39.174999999999997</v>
      </c>
      <c r="BD18" s="60">
        <f>AVERAGE(T18,W18)</f>
        <v>86.64500000000001</v>
      </c>
      <c r="BF18" s="1" t="str">
        <f>B18</f>
        <v>#348 PURPLE JAZZ</v>
      </c>
      <c r="BG18" s="60">
        <f>MAX(AZ18-SUM(BA18:BD18)/4,0)</f>
        <v>0</v>
      </c>
      <c r="BH18" s="60">
        <f>MAX(BA18-(AZ18+SUM(BB18:BD18)/4),0)</f>
        <v>0</v>
      </c>
      <c r="BI18" s="60">
        <f>MAX(BB18-(SUM(AZ18:BA18)+SUM(BC18:BD18))/4,0)</f>
        <v>0</v>
      </c>
      <c r="BJ18" s="60">
        <f>MAX(BC18-(SUM(AZ18:BB18)+BD18)/4,0)</f>
        <v>0</v>
      </c>
      <c r="BK18" s="60">
        <f>MAX(BD18-SUM(AZ18:BC18)/4,0)</f>
        <v>56.886250000000018</v>
      </c>
      <c r="BN18" s="60">
        <f t="shared" si="1"/>
        <v>0</v>
      </c>
      <c r="BO18" s="60">
        <f t="shared" si="2"/>
        <v>0</v>
      </c>
      <c r="BP18" s="60">
        <f t="shared" si="3"/>
        <v>0</v>
      </c>
      <c r="BQ18" s="60">
        <f t="shared" si="4"/>
        <v>0</v>
      </c>
      <c r="BR18" s="60">
        <f t="shared" si="5"/>
        <v>56.886250000000018</v>
      </c>
    </row>
    <row r="19" spans="1:70" s="1" customFormat="1" ht="20.25">
      <c r="A19" s="36" t="s">
        <v>37</v>
      </c>
      <c r="B19" s="20" t="s">
        <v>319</v>
      </c>
      <c r="C19" s="21" t="str">
        <f>CONCATENATE(A19," ",B19)</f>
        <v xml:space="preserve">ROSCOLUX #49 MED PURPLE </v>
      </c>
      <c r="D19" s="22">
        <v>4.87</v>
      </c>
      <c r="E19" s="22">
        <v>24.78</v>
      </c>
      <c r="F19" s="22">
        <v>49.44</v>
      </c>
      <c r="G19" s="22">
        <v>44.04</v>
      </c>
      <c r="H19" s="22">
        <v>28.77</v>
      </c>
      <c r="I19" s="22">
        <v>15.16</v>
      </c>
      <c r="J19" s="22">
        <v>7.23</v>
      </c>
      <c r="K19" s="22">
        <v>3.28</v>
      </c>
      <c r="L19" s="22">
        <v>1.33</v>
      </c>
      <c r="M19" s="22">
        <v>0.62</v>
      </c>
      <c r="N19" s="22">
        <v>0.47</v>
      </c>
      <c r="O19" s="22">
        <v>0.76</v>
      </c>
      <c r="P19" s="22">
        <v>2.63</v>
      </c>
      <c r="Q19" s="22">
        <v>11.08</v>
      </c>
      <c r="R19" s="22">
        <v>32.479999999999997</v>
      </c>
      <c r="S19" s="22">
        <v>58.84</v>
      </c>
      <c r="T19" s="22">
        <v>75.92</v>
      </c>
      <c r="U19" s="22">
        <v>82.65</v>
      </c>
      <c r="V19" s="22">
        <v>85.15</v>
      </c>
      <c r="W19" s="22">
        <v>86.32</v>
      </c>
      <c r="X19" s="23">
        <v>0.04</v>
      </c>
      <c r="Y19" s="24">
        <v>28.797000000000001</v>
      </c>
      <c r="Z19" s="24">
        <v>49.21</v>
      </c>
      <c r="AA19" s="24">
        <v>-38.78</v>
      </c>
      <c r="AB19" s="24">
        <v>25.138999999999999</v>
      </c>
      <c r="AC19" s="24">
        <v>62.561999999999998</v>
      </c>
      <c r="AD19" s="24">
        <v>-50.326000000000001</v>
      </c>
      <c r="AE19" s="25">
        <v>5.7593414199006832</v>
      </c>
      <c r="AF19" s="25">
        <v>0.49604092058150173</v>
      </c>
      <c r="AG19" s="25">
        <v>0.22856847739763225</v>
      </c>
      <c r="AH19" s="25">
        <v>4.4605378044801816</v>
      </c>
      <c r="AI19" s="25">
        <v>0.26767336152655863</v>
      </c>
      <c r="AJ19" s="25">
        <v>0.11378279269219574</v>
      </c>
      <c r="AK19" s="26"/>
      <c r="AL19" s="27" t="s">
        <v>28</v>
      </c>
      <c r="AM19" s="27" t="s">
        <v>29</v>
      </c>
      <c r="AN19" s="27" t="s">
        <v>30</v>
      </c>
      <c r="AO19" s="27" t="s">
        <v>31</v>
      </c>
      <c r="AP19" s="28" t="s">
        <v>32</v>
      </c>
      <c r="AQ19" s="28" t="s">
        <v>32</v>
      </c>
      <c r="AR19" s="28" t="s">
        <v>33</v>
      </c>
      <c r="AS19" s="29"/>
      <c r="AT19" s="30" t="s">
        <v>34</v>
      </c>
      <c r="AU19" s="30" t="s">
        <v>34</v>
      </c>
      <c r="AV19" s="31" t="s">
        <v>35</v>
      </c>
      <c r="AW19" s="31" t="s">
        <v>35</v>
      </c>
      <c r="AX19" s="32" t="s">
        <v>36</v>
      </c>
      <c r="AZ19" s="60">
        <f>AVERAGE(D19,G19)</f>
        <v>24.454999999999998</v>
      </c>
      <c r="BA19" s="60">
        <f>AVERAGE(H19,K19)</f>
        <v>16.024999999999999</v>
      </c>
      <c r="BB19" s="60">
        <f>AVERAGE(L19,O19)</f>
        <v>1.0449999999999999</v>
      </c>
      <c r="BC19" s="60">
        <f>AVERAGE(P19,S19)</f>
        <v>30.735000000000003</v>
      </c>
      <c r="BD19" s="60">
        <f>AVERAGE(T19,W19)</f>
        <v>81.12</v>
      </c>
      <c r="BF19" s="1" t="str">
        <f>B19</f>
        <v xml:space="preserve">#49 MED PURPLE </v>
      </c>
      <c r="BG19" s="60">
        <f>MAX(AZ19-SUM(BA19:BD19)/4,0)</f>
        <v>0</v>
      </c>
      <c r="BH19" s="60">
        <f>MAX(BA19-(AZ19+SUM(BB19:BD19)/4),0)</f>
        <v>0</v>
      </c>
      <c r="BI19" s="60">
        <f>MAX(BB19-(SUM(AZ19:BA19)+SUM(BC19:BD19))/4,0)</f>
        <v>0</v>
      </c>
      <c r="BJ19" s="60">
        <f>MAX(BC19-(SUM(AZ19:BB19)+BD19)/4,0)</f>
        <v>7.3750000000000426E-2</v>
      </c>
      <c r="BK19" s="60">
        <f>MAX(BD19-SUM(AZ19:BC19)/4,0)</f>
        <v>63.055000000000007</v>
      </c>
      <c r="BN19" s="60">
        <f t="shared" si="1"/>
        <v>0</v>
      </c>
      <c r="BO19" s="60">
        <f t="shared" si="2"/>
        <v>0</v>
      </c>
      <c r="BP19" s="60">
        <f t="shared" si="3"/>
        <v>0</v>
      </c>
      <c r="BQ19" s="60">
        <f t="shared" si="4"/>
        <v>7.3750000000000426E-2</v>
      </c>
      <c r="BR19" s="60">
        <f t="shared" si="5"/>
        <v>63.036562500000009</v>
      </c>
    </row>
    <row r="20" spans="1:70" s="1" customFormat="1" ht="20.25">
      <c r="A20" s="36" t="s">
        <v>37</v>
      </c>
      <c r="B20" s="20" t="s">
        <v>309</v>
      </c>
      <c r="C20" s="21" t="str">
        <f>CONCATENATE(A20," ",B20)</f>
        <v xml:space="preserve">ROSCOLUX #48 ROSE PURPLE </v>
      </c>
      <c r="D20" s="22">
        <v>19.739999999999998</v>
      </c>
      <c r="E20" s="22">
        <v>45.31</v>
      </c>
      <c r="F20" s="22">
        <v>64.989999999999995</v>
      </c>
      <c r="G20" s="22">
        <v>62.15</v>
      </c>
      <c r="H20" s="22">
        <v>51.22</v>
      </c>
      <c r="I20" s="22">
        <v>38.130000000000003</v>
      </c>
      <c r="J20" s="22">
        <v>27.01</v>
      </c>
      <c r="K20" s="22">
        <v>18.66</v>
      </c>
      <c r="L20" s="22">
        <v>12.14</v>
      </c>
      <c r="M20" s="22">
        <v>8.51</v>
      </c>
      <c r="N20" s="22">
        <v>7.42</v>
      </c>
      <c r="O20" s="22">
        <v>9.39</v>
      </c>
      <c r="P20" s="22">
        <v>16.690000000000001</v>
      </c>
      <c r="Q20" s="22">
        <v>32.65</v>
      </c>
      <c r="R20" s="22">
        <v>54.68</v>
      </c>
      <c r="S20" s="22">
        <v>72.650000000000006</v>
      </c>
      <c r="T20" s="22">
        <v>81.900000000000006</v>
      </c>
      <c r="U20" s="22">
        <v>85.38</v>
      </c>
      <c r="V20" s="22">
        <v>86.67</v>
      </c>
      <c r="W20" s="22">
        <v>87.46</v>
      </c>
      <c r="X20" s="23">
        <v>0.16</v>
      </c>
      <c r="Y20" s="24">
        <v>49.268999999999998</v>
      </c>
      <c r="Z20" s="24">
        <v>37.165999999999997</v>
      </c>
      <c r="AA20" s="24">
        <v>-35.228999999999999</v>
      </c>
      <c r="AB20" s="24">
        <v>47.478999999999999</v>
      </c>
      <c r="AC20" s="24">
        <v>43.959000000000003</v>
      </c>
      <c r="AD20" s="24">
        <v>-41.965000000000003</v>
      </c>
      <c r="AE20" s="25">
        <v>17.813403638686307</v>
      </c>
      <c r="AF20" s="25">
        <v>0.46892887421005802</v>
      </c>
      <c r="AG20" s="25">
        <v>0.29425456420559887</v>
      </c>
      <c r="AH20" s="25">
        <v>16.387634233878426</v>
      </c>
      <c r="AI20" s="25">
        <v>0.27683717041239581</v>
      </c>
      <c r="AJ20" s="25">
        <v>0.1863353159860951</v>
      </c>
      <c r="AK20" s="26"/>
      <c r="AL20" s="27" t="s">
        <v>28</v>
      </c>
      <c r="AM20" s="27" t="s">
        <v>29</v>
      </c>
      <c r="AN20" s="27" t="s">
        <v>30</v>
      </c>
      <c r="AO20" s="27" t="s">
        <v>31</v>
      </c>
      <c r="AP20" s="28" t="s">
        <v>32</v>
      </c>
      <c r="AQ20" s="28" t="s">
        <v>32</v>
      </c>
      <c r="AR20" s="28" t="s">
        <v>33</v>
      </c>
      <c r="AS20" s="29"/>
      <c r="AT20" s="30" t="s">
        <v>34</v>
      </c>
      <c r="AU20" s="30" t="s">
        <v>34</v>
      </c>
      <c r="AV20" s="31" t="s">
        <v>35</v>
      </c>
      <c r="AW20" s="31" t="s">
        <v>35</v>
      </c>
      <c r="AX20" s="32" t="s">
        <v>36</v>
      </c>
      <c r="AZ20" s="60">
        <f>AVERAGE(D20,G20)</f>
        <v>40.945</v>
      </c>
      <c r="BA20" s="60">
        <f>AVERAGE(H20,K20)</f>
        <v>34.94</v>
      </c>
      <c r="BB20" s="60">
        <f>AVERAGE(L20,O20)</f>
        <v>10.765000000000001</v>
      </c>
      <c r="BC20" s="60">
        <f>AVERAGE(P20,S20)</f>
        <v>44.67</v>
      </c>
      <c r="BD20" s="60">
        <f>AVERAGE(T20,W20)</f>
        <v>84.68</v>
      </c>
      <c r="BF20" s="1" t="str">
        <f>B20</f>
        <v xml:space="preserve">#48 ROSE PURPLE </v>
      </c>
      <c r="BG20" s="60">
        <f>MAX(AZ20-SUM(BA20:BD20)/4,0)</f>
        <v>0</v>
      </c>
      <c r="BH20" s="60">
        <f>MAX(BA20-(AZ20+SUM(BB20:BD20)/4),0)</f>
        <v>0</v>
      </c>
      <c r="BI20" s="60">
        <f>MAX(BB20-(SUM(AZ20:BA20)+SUM(BC20:BD20))/4,0)</f>
        <v>0</v>
      </c>
      <c r="BJ20" s="60">
        <f>MAX(BC20-(SUM(AZ20:BB20)+BD20)/4,0)</f>
        <v>1.8375000000000057</v>
      </c>
      <c r="BK20" s="60">
        <f>MAX(BD20-SUM(AZ20:BC20)/4,0)</f>
        <v>51.850000000000009</v>
      </c>
      <c r="BN20" s="60">
        <f t="shared" si="1"/>
        <v>0</v>
      </c>
      <c r="BO20" s="60">
        <f t="shared" si="2"/>
        <v>0</v>
      </c>
      <c r="BP20" s="60">
        <f t="shared" si="3"/>
        <v>0</v>
      </c>
      <c r="BQ20" s="60">
        <f t="shared" si="4"/>
        <v>1.8375000000000057</v>
      </c>
      <c r="BR20" s="60">
        <f t="shared" si="5"/>
        <v>51.390625000000007</v>
      </c>
    </row>
    <row r="21" spans="1:70" s="1" customFormat="1" ht="20.25">
      <c r="A21" s="36" t="s">
        <v>37</v>
      </c>
      <c r="B21" s="21" t="s">
        <v>164</v>
      </c>
      <c r="C21" s="21" t="str">
        <f>CONCATENATE(A21," ",B21)</f>
        <v>ROSCOLUX #3406 SUN85 N.6</v>
      </c>
      <c r="D21" s="38">
        <v>24.97</v>
      </c>
      <c r="E21" s="38">
        <v>27.25</v>
      </c>
      <c r="F21" s="38">
        <v>13.87</v>
      </c>
      <c r="G21" s="38">
        <v>3.17</v>
      </c>
      <c r="H21" s="38">
        <v>0.92</v>
      </c>
      <c r="I21" s="38">
        <v>3.73</v>
      </c>
      <c r="J21" s="38">
        <v>15.27</v>
      </c>
      <c r="K21" s="38">
        <v>13.32</v>
      </c>
      <c r="L21" s="38">
        <v>7.94</v>
      </c>
      <c r="M21" s="38">
        <v>10.07</v>
      </c>
      <c r="N21" s="38">
        <v>9.0399999999999991</v>
      </c>
      <c r="O21" s="38">
        <v>22.24</v>
      </c>
      <c r="P21" s="38">
        <v>32.130000000000003</v>
      </c>
      <c r="Q21" s="38">
        <v>24.35</v>
      </c>
      <c r="R21" s="38">
        <v>16.940000000000001</v>
      </c>
      <c r="S21" s="38">
        <v>12.88</v>
      </c>
      <c r="T21" s="38">
        <v>10.36</v>
      </c>
      <c r="U21" s="38">
        <v>13.29</v>
      </c>
      <c r="V21" s="38">
        <v>31.24</v>
      </c>
      <c r="W21" s="39">
        <v>59.2</v>
      </c>
      <c r="X21" s="23">
        <v>0.17</v>
      </c>
      <c r="Y21" s="31">
        <v>48.448</v>
      </c>
      <c r="Z21" s="31">
        <v>17.518000000000001</v>
      </c>
      <c r="AA21" s="31">
        <v>33.174999999999997</v>
      </c>
      <c r="AB21" s="31">
        <v>45.456000000000003</v>
      </c>
      <c r="AC21" s="31">
        <v>13.73</v>
      </c>
      <c r="AD21" s="31">
        <v>32.302</v>
      </c>
      <c r="AE21" s="25">
        <v>17.149614649751946</v>
      </c>
      <c r="AF21" s="25">
        <v>0.54354869196287048</v>
      </c>
      <c r="AG21" s="25">
        <v>0.40701926590064669</v>
      </c>
      <c r="AH21" s="25">
        <v>14.87027163288368</v>
      </c>
      <c r="AI21" s="25">
        <v>0.4478189451376437</v>
      </c>
      <c r="AJ21" s="25">
        <v>0.40580568454119781</v>
      </c>
      <c r="AK21" s="28"/>
      <c r="AL21" s="27" t="s">
        <v>65</v>
      </c>
      <c r="AM21" s="27" t="s">
        <v>42</v>
      </c>
      <c r="AN21" s="27" t="s">
        <v>66</v>
      </c>
      <c r="AO21" s="27" t="s">
        <v>31</v>
      </c>
      <c r="AP21" s="43" t="s">
        <v>162</v>
      </c>
      <c r="AQ21" s="28" t="s">
        <v>32</v>
      </c>
      <c r="AR21" s="28" t="s">
        <v>163</v>
      </c>
      <c r="AS21" s="28"/>
      <c r="AT21" s="30" t="s">
        <v>34</v>
      </c>
      <c r="AU21" s="30" t="s">
        <v>34</v>
      </c>
      <c r="AV21" s="31" t="s">
        <v>36</v>
      </c>
      <c r="AW21" s="30" t="s">
        <v>34</v>
      </c>
      <c r="AX21" s="32" t="s">
        <v>36</v>
      </c>
      <c r="AZ21" s="60">
        <f>AVERAGE(D21,G21)</f>
        <v>14.07</v>
      </c>
      <c r="BA21" s="60">
        <f>AVERAGE(H21,K21)</f>
        <v>7.12</v>
      </c>
      <c r="BB21" s="60">
        <f>AVERAGE(L21,O21)</f>
        <v>15.09</v>
      </c>
      <c r="BC21" s="60">
        <f>AVERAGE(P21,S21)</f>
        <v>22.505000000000003</v>
      </c>
      <c r="BD21" s="60">
        <f>AVERAGE(T21,W21)</f>
        <v>34.78</v>
      </c>
      <c r="BF21" s="1" t="str">
        <f>B21</f>
        <v>#3406 SUN85 N.6</v>
      </c>
      <c r="BG21" s="60">
        <f>MAX(AZ21-SUM(BA21:BD21)/4,0)</f>
        <v>0</v>
      </c>
      <c r="BH21" s="60">
        <f>MAX(BA21-(AZ21+SUM(BB21:BD21)/4),0)</f>
        <v>0</v>
      </c>
      <c r="BI21" s="60">
        <f>MAX(BB21-(SUM(AZ21:BA21)+SUM(BC21:BD21))/4,0)</f>
        <v>0</v>
      </c>
      <c r="BJ21" s="60">
        <f>MAX(BC21-(SUM(AZ21:BB21)+BD21)/4,0)</f>
        <v>4.740000000000002</v>
      </c>
      <c r="BK21" s="60">
        <f>MAX(BD21-SUM(AZ21:BC21)/4,0)</f>
        <v>20.083750000000002</v>
      </c>
      <c r="BN21" s="60">
        <f t="shared" si="1"/>
        <v>0</v>
      </c>
      <c r="BO21" s="60">
        <f t="shared" si="2"/>
        <v>0</v>
      </c>
      <c r="BP21" s="60">
        <f t="shared" si="3"/>
        <v>0</v>
      </c>
      <c r="BQ21" s="60">
        <f t="shared" si="4"/>
        <v>4.740000000000002</v>
      </c>
      <c r="BR21" s="60">
        <f t="shared" si="5"/>
        <v>18.89875</v>
      </c>
    </row>
    <row r="22" spans="1:70" s="1" customFormat="1" ht="20.25">
      <c r="A22" s="19" t="s">
        <v>26</v>
      </c>
      <c r="B22" s="20" t="s">
        <v>27</v>
      </c>
      <c r="C22" s="21" t="str">
        <f>CONCATENATE(A22," ",B22)</f>
        <v>SUPERGEL/LUX #349 FISHER FUCHSIA</v>
      </c>
      <c r="D22" s="22">
        <v>1.49</v>
      </c>
      <c r="E22" s="22">
        <v>14.25</v>
      </c>
      <c r="F22" s="22">
        <v>61.9</v>
      </c>
      <c r="G22" s="22">
        <v>65.12</v>
      </c>
      <c r="H22" s="22">
        <v>48.74</v>
      </c>
      <c r="I22" s="22">
        <v>27.86</v>
      </c>
      <c r="J22" s="22">
        <v>12.1</v>
      </c>
      <c r="K22" s="22">
        <v>4.2</v>
      </c>
      <c r="L22" s="22">
        <v>1.37</v>
      </c>
      <c r="M22" s="22">
        <v>0.72</v>
      </c>
      <c r="N22" s="22">
        <v>0.77</v>
      </c>
      <c r="O22" s="22">
        <v>2.8</v>
      </c>
      <c r="P22" s="22">
        <v>11.05</v>
      </c>
      <c r="Q22" s="22">
        <v>29.67</v>
      </c>
      <c r="R22" s="22">
        <v>53.64</v>
      </c>
      <c r="S22" s="22">
        <v>72.83</v>
      </c>
      <c r="T22" s="22">
        <v>83.44</v>
      </c>
      <c r="U22" s="22">
        <v>87.83</v>
      </c>
      <c r="V22" s="22">
        <v>89.49</v>
      </c>
      <c r="W22" s="22">
        <v>90.12</v>
      </c>
      <c r="X22" s="23">
        <v>0.11</v>
      </c>
      <c r="Y22" s="24">
        <v>39.9</v>
      </c>
      <c r="Z22" s="24">
        <v>57.35</v>
      </c>
      <c r="AA22" s="24">
        <v>-41.07</v>
      </c>
      <c r="AB22" s="24">
        <v>35.15</v>
      </c>
      <c r="AC22" s="24">
        <v>73.959999999999994</v>
      </c>
      <c r="AD22" s="24">
        <v>-54.93</v>
      </c>
      <c r="AE22" s="25">
        <v>11.189</v>
      </c>
      <c r="AF22" s="25">
        <v>0.51070000000000004</v>
      </c>
      <c r="AG22" s="25">
        <v>0.24210000000000001</v>
      </c>
      <c r="AH22" s="25">
        <v>8.5749999999999993</v>
      </c>
      <c r="AI22" s="25">
        <v>0.28789999999999999</v>
      </c>
      <c r="AJ22" s="25">
        <v>0.1275</v>
      </c>
      <c r="AK22" s="26"/>
      <c r="AL22" s="27" t="s">
        <v>28</v>
      </c>
      <c r="AM22" s="27" t="s">
        <v>29</v>
      </c>
      <c r="AN22" s="27" t="s">
        <v>30</v>
      </c>
      <c r="AO22" s="27" t="s">
        <v>31</v>
      </c>
      <c r="AP22" s="28" t="s">
        <v>32</v>
      </c>
      <c r="AQ22" s="28" t="s">
        <v>32</v>
      </c>
      <c r="AR22" s="28" t="s">
        <v>33</v>
      </c>
      <c r="AS22" s="29"/>
      <c r="AT22" s="30" t="s">
        <v>34</v>
      </c>
      <c r="AU22" s="30" t="s">
        <v>34</v>
      </c>
      <c r="AV22" s="31" t="s">
        <v>35</v>
      </c>
      <c r="AW22" s="31" t="s">
        <v>35</v>
      </c>
      <c r="AX22" s="32" t="s">
        <v>36</v>
      </c>
      <c r="AZ22" s="60">
        <f>AVERAGE(D22,G22)</f>
        <v>33.305</v>
      </c>
      <c r="BA22" s="60">
        <f>AVERAGE(H22,K22)</f>
        <v>26.470000000000002</v>
      </c>
      <c r="BB22" s="60">
        <f>AVERAGE(L22,O22)</f>
        <v>2.085</v>
      </c>
      <c r="BC22" s="60">
        <f>AVERAGE(P22,S22)</f>
        <v>41.94</v>
      </c>
      <c r="BD22" s="60">
        <f>AVERAGE(T22,W22)</f>
        <v>86.78</v>
      </c>
      <c r="BF22" s="1" t="str">
        <f>B22</f>
        <v>#349 FISHER FUCHSIA</v>
      </c>
      <c r="BG22" s="60">
        <f>MAX(AZ22-SUM(BA22:BD22)/4,0)</f>
        <v>0</v>
      </c>
      <c r="BH22" s="60">
        <f>MAX(BA22-(AZ22+SUM(BB22:BD22)/4),0)</f>
        <v>0</v>
      </c>
      <c r="BI22" s="60">
        <f>MAX(BB22-(SUM(AZ22:BA22)+SUM(BC22:BD22))/4,0)</f>
        <v>0</v>
      </c>
      <c r="BJ22" s="60">
        <f>MAX(BC22-(SUM(AZ22:BB22)+BD22)/4,0)</f>
        <v>4.779999999999994</v>
      </c>
      <c r="BK22" s="60">
        <f>MAX(BD22-SUM(AZ22:BC22)/4,0)</f>
        <v>60.83</v>
      </c>
      <c r="BN22" s="60">
        <f t="shared" si="1"/>
        <v>0</v>
      </c>
      <c r="BO22" s="60">
        <f t="shared" si="2"/>
        <v>0</v>
      </c>
      <c r="BP22" s="60">
        <f t="shared" si="3"/>
        <v>0</v>
      </c>
      <c r="BQ22" s="60">
        <f t="shared" si="4"/>
        <v>4.779999999999994</v>
      </c>
      <c r="BR22" s="60">
        <f t="shared" si="5"/>
        <v>59.634999999999998</v>
      </c>
    </row>
    <row r="23" spans="1:70" s="1" customFormat="1" ht="20.25">
      <c r="A23" s="36" t="s">
        <v>37</v>
      </c>
      <c r="B23" s="20" t="s">
        <v>27</v>
      </c>
      <c r="C23" s="21" t="str">
        <f>CONCATENATE(A23," ",B23)</f>
        <v>ROSCOLUX #349 FISHER FUCHSIA</v>
      </c>
      <c r="D23" s="22">
        <v>1.49</v>
      </c>
      <c r="E23" s="22">
        <v>14.25</v>
      </c>
      <c r="F23" s="22">
        <v>61.9</v>
      </c>
      <c r="G23" s="22">
        <v>65.12</v>
      </c>
      <c r="H23" s="22">
        <v>48.74</v>
      </c>
      <c r="I23" s="22">
        <v>27.86</v>
      </c>
      <c r="J23" s="22">
        <v>12.1</v>
      </c>
      <c r="K23" s="22">
        <v>4.2</v>
      </c>
      <c r="L23" s="22">
        <v>1.37</v>
      </c>
      <c r="M23" s="22">
        <v>0.72</v>
      </c>
      <c r="N23" s="22">
        <v>0.77</v>
      </c>
      <c r="O23" s="22">
        <v>2.8</v>
      </c>
      <c r="P23" s="22">
        <v>11.05</v>
      </c>
      <c r="Q23" s="22">
        <v>29.67</v>
      </c>
      <c r="R23" s="22">
        <v>53.64</v>
      </c>
      <c r="S23" s="22">
        <v>72.83</v>
      </c>
      <c r="T23" s="22">
        <v>83.44</v>
      </c>
      <c r="U23" s="22">
        <v>87.83</v>
      </c>
      <c r="V23" s="22">
        <v>89.49</v>
      </c>
      <c r="W23" s="22">
        <v>90.12</v>
      </c>
      <c r="X23" s="23">
        <v>0.11</v>
      </c>
      <c r="Y23" s="24">
        <v>39.9</v>
      </c>
      <c r="Z23" s="24">
        <v>57.35</v>
      </c>
      <c r="AA23" s="24">
        <v>-41.07</v>
      </c>
      <c r="AB23" s="24">
        <v>35.15</v>
      </c>
      <c r="AC23" s="24">
        <v>73.959999999999994</v>
      </c>
      <c r="AD23" s="24">
        <v>-54.93</v>
      </c>
      <c r="AE23" s="25">
        <v>11.189</v>
      </c>
      <c r="AF23" s="25">
        <v>0.51070000000000004</v>
      </c>
      <c r="AG23" s="25">
        <v>0.24210000000000001</v>
      </c>
      <c r="AH23" s="25">
        <v>8.5749999999999993</v>
      </c>
      <c r="AI23" s="25">
        <v>0.28789999999999999</v>
      </c>
      <c r="AJ23" s="25">
        <v>0.1275</v>
      </c>
      <c r="AK23" s="26"/>
      <c r="AL23" s="27" t="s">
        <v>28</v>
      </c>
      <c r="AM23" s="27" t="s">
        <v>29</v>
      </c>
      <c r="AN23" s="27" t="s">
        <v>30</v>
      </c>
      <c r="AO23" s="27" t="s">
        <v>31</v>
      </c>
      <c r="AP23" s="28" t="s">
        <v>32</v>
      </c>
      <c r="AQ23" s="28" t="s">
        <v>32</v>
      </c>
      <c r="AR23" s="28" t="s">
        <v>33</v>
      </c>
      <c r="AS23" s="29"/>
      <c r="AT23" s="30" t="s">
        <v>34</v>
      </c>
      <c r="AU23" s="30" t="s">
        <v>34</v>
      </c>
      <c r="AV23" s="31" t="s">
        <v>35</v>
      </c>
      <c r="AW23" s="31" t="s">
        <v>35</v>
      </c>
      <c r="AX23" s="32" t="s">
        <v>36</v>
      </c>
      <c r="AZ23" s="60">
        <f>AVERAGE(D23,G23)</f>
        <v>33.305</v>
      </c>
      <c r="BA23" s="60">
        <f>AVERAGE(H23,K23)</f>
        <v>26.470000000000002</v>
      </c>
      <c r="BB23" s="60">
        <f>AVERAGE(L23,O23)</f>
        <v>2.085</v>
      </c>
      <c r="BC23" s="60">
        <f>AVERAGE(P23,S23)</f>
        <v>41.94</v>
      </c>
      <c r="BD23" s="60">
        <f>AVERAGE(T23,W23)</f>
        <v>86.78</v>
      </c>
      <c r="BF23" s="1" t="str">
        <f>B23</f>
        <v>#349 FISHER FUCHSIA</v>
      </c>
      <c r="BG23" s="60">
        <f>MAX(AZ23-SUM(BA23:BD23)/4,0)</f>
        <v>0</v>
      </c>
      <c r="BH23" s="60">
        <f>MAX(BA23-(AZ23+SUM(BB23:BD23)/4),0)</f>
        <v>0</v>
      </c>
      <c r="BI23" s="60">
        <f>MAX(BB23-(SUM(AZ23:BA23)+SUM(BC23:BD23))/4,0)</f>
        <v>0</v>
      </c>
      <c r="BJ23" s="60">
        <f>MAX(BC23-(SUM(AZ23:BB23)+BD23)/4,0)</f>
        <v>4.779999999999994</v>
      </c>
      <c r="BK23" s="60">
        <f>MAX(BD23-SUM(AZ23:BC23)/4,0)</f>
        <v>60.83</v>
      </c>
      <c r="BN23" s="60">
        <f t="shared" si="1"/>
        <v>0</v>
      </c>
      <c r="BO23" s="60">
        <f t="shared" si="2"/>
        <v>0</v>
      </c>
      <c r="BP23" s="60">
        <f t="shared" si="3"/>
        <v>0</v>
      </c>
      <c r="BQ23" s="60">
        <f t="shared" si="4"/>
        <v>4.779999999999994</v>
      </c>
      <c r="BR23" s="60">
        <f t="shared" si="5"/>
        <v>59.634999999999998</v>
      </c>
    </row>
    <row r="24" spans="1:70" s="1" customFormat="1" ht="20.25">
      <c r="A24" s="36" t="s">
        <v>37</v>
      </c>
      <c r="B24" s="21" t="s">
        <v>143</v>
      </c>
      <c r="C24" s="21" t="s">
        <v>143</v>
      </c>
      <c r="D24" s="38">
        <v>65.260000000000005</v>
      </c>
      <c r="E24" s="38">
        <v>71.31</v>
      </c>
      <c r="F24" s="38">
        <v>75</v>
      </c>
      <c r="G24" s="38">
        <v>76.69</v>
      </c>
      <c r="H24" s="38">
        <v>76.78</v>
      </c>
      <c r="I24" s="38">
        <v>76.13</v>
      </c>
      <c r="J24" s="38">
        <v>74.8</v>
      </c>
      <c r="K24" s="38">
        <v>71.88</v>
      </c>
      <c r="L24" s="38">
        <v>69.209999999999994</v>
      </c>
      <c r="M24" s="38">
        <v>68.319999999999993</v>
      </c>
      <c r="N24" s="38">
        <v>69.69</v>
      </c>
      <c r="O24" s="38">
        <v>72.12</v>
      </c>
      <c r="P24" s="38">
        <v>78.64</v>
      </c>
      <c r="Q24" s="38">
        <v>81.319999999999993</v>
      </c>
      <c r="R24" s="38">
        <v>81.38</v>
      </c>
      <c r="S24" s="38">
        <v>83.01</v>
      </c>
      <c r="T24" s="38">
        <v>85.03</v>
      </c>
      <c r="U24" s="38">
        <v>85.61</v>
      </c>
      <c r="V24" s="38">
        <v>85.97</v>
      </c>
      <c r="W24" s="39">
        <v>86.26</v>
      </c>
      <c r="X24" s="23">
        <v>0.81</v>
      </c>
      <c r="Y24" s="31">
        <v>88.742000000000004</v>
      </c>
      <c r="Z24" s="31">
        <v>6.3410000000000002</v>
      </c>
      <c r="AA24" s="31">
        <v>-1.639</v>
      </c>
      <c r="AB24" s="31">
        <v>88.21</v>
      </c>
      <c r="AC24" s="31">
        <v>6.4029999999999996</v>
      </c>
      <c r="AD24" s="31">
        <v>-2.8170000000000002</v>
      </c>
      <c r="AE24" s="25">
        <v>73.618780526472506</v>
      </c>
      <c r="AF24" s="25">
        <v>0.45983800326658741</v>
      </c>
      <c r="AG24" s="25">
        <v>0.39672037738044763</v>
      </c>
      <c r="AH24" s="25">
        <v>72.502706680073487</v>
      </c>
      <c r="AI24" s="25">
        <v>0.31768263622889953</v>
      </c>
      <c r="AJ24" s="25">
        <v>0.3210749856028513</v>
      </c>
      <c r="AK24" s="28"/>
      <c r="AL24" s="27" t="s">
        <v>65</v>
      </c>
      <c r="AM24" s="27" t="s">
        <v>42</v>
      </c>
      <c r="AN24" s="27" t="s">
        <v>66</v>
      </c>
      <c r="AO24" s="27" t="s">
        <v>31</v>
      </c>
      <c r="AP24" s="28" t="s">
        <v>32</v>
      </c>
      <c r="AQ24" s="28" t="s">
        <v>144</v>
      </c>
      <c r="AR24" s="28" t="s">
        <v>139</v>
      </c>
      <c r="AS24" s="28"/>
      <c r="AT24" s="30" t="s">
        <v>34</v>
      </c>
      <c r="AU24" s="30" t="s">
        <v>34</v>
      </c>
      <c r="AV24" s="30" t="s">
        <v>34</v>
      </c>
      <c r="AW24" s="31" t="s">
        <v>36</v>
      </c>
      <c r="AX24" s="32" t="s">
        <v>36</v>
      </c>
      <c r="AZ24" s="60">
        <f>AVERAGE(D24,G24)</f>
        <v>70.974999999999994</v>
      </c>
      <c r="BA24" s="60">
        <f>AVERAGE(H24,K24)</f>
        <v>74.33</v>
      </c>
      <c r="BB24" s="60">
        <f>AVERAGE(L24,O24)</f>
        <v>70.664999999999992</v>
      </c>
      <c r="BC24" s="60">
        <f>AVERAGE(P24,S24)</f>
        <v>80.825000000000003</v>
      </c>
      <c r="BD24" s="60">
        <f>AVERAGE(T24,W24)</f>
        <v>85.64500000000001</v>
      </c>
      <c r="BF24" s="1" t="str">
        <f>B24</f>
        <v>#3314 TOUGH 1/4 MINUSGREEN</v>
      </c>
      <c r="BG24" s="60">
        <f>MAX(AZ24-SUM(BA24:BD24)/4,0)</f>
        <v>0</v>
      </c>
      <c r="BH24" s="60">
        <f>MAX(BA24-(AZ24+SUM(BB24:BD24)/4),0)</f>
        <v>0</v>
      </c>
      <c r="BI24" s="60">
        <f>MAX(BB24-(SUM(AZ24:BA24)+SUM(BC24:BD24))/4,0)</f>
        <v>0</v>
      </c>
      <c r="BJ24" s="60">
        <f>MAX(BC24-(SUM(AZ24:BB24)+BD24)/4,0)</f>
        <v>5.4212500000000006</v>
      </c>
      <c r="BK24" s="60">
        <f>MAX(BD24-SUM(AZ24:BC24)/4,0)</f>
        <v>11.446250000000006</v>
      </c>
      <c r="BN24" s="60">
        <f t="shared" si="1"/>
        <v>0</v>
      </c>
      <c r="BO24" s="60">
        <f t="shared" si="2"/>
        <v>0</v>
      </c>
      <c r="BP24" s="60">
        <f t="shared" si="3"/>
        <v>0</v>
      </c>
      <c r="BQ24" s="60">
        <f t="shared" si="4"/>
        <v>5.4212500000000006</v>
      </c>
      <c r="BR24" s="60">
        <f t="shared" si="5"/>
        <v>10.090937500000006</v>
      </c>
    </row>
    <row r="25" spans="1:70" s="1" customFormat="1" ht="20.25">
      <c r="A25" s="36" t="s">
        <v>37</v>
      </c>
      <c r="B25" s="21" t="s">
        <v>154</v>
      </c>
      <c r="C25" s="21" t="s">
        <v>154</v>
      </c>
      <c r="D25" s="38">
        <v>63.12</v>
      </c>
      <c r="E25" s="38">
        <v>68.41</v>
      </c>
      <c r="F25" s="38">
        <v>71.73</v>
      </c>
      <c r="G25" s="38">
        <v>73.959999999999994</v>
      </c>
      <c r="H25" s="38">
        <v>75.099999999999994</v>
      </c>
      <c r="I25" s="38">
        <v>75.39</v>
      </c>
      <c r="J25" s="38">
        <v>74.97</v>
      </c>
      <c r="K25" s="38">
        <v>74.23</v>
      </c>
      <c r="L25" s="38">
        <v>73.17</v>
      </c>
      <c r="M25" s="38">
        <v>74.31</v>
      </c>
      <c r="N25" s="38">
        <v>74.63</v>
      </c>
      <c r="O25" s="38">
        <v>77.92</v>
      </c>
      <c r="P25" s="38">
        <v>80.58</v>
      </c>
      <c r="Q25" s="38">
        <v>81.400000000000006</v>
      </c>
      <c r="R25" s="38">
        <v>81.52</v>
      </c>
      <c r="S25" s="38">
        <v>82.32</v>
      </c>
      <c r="T25" s="38">
        <v>83.35</v>
      </c>
      <c r="U25" s="38">
        <v>83.76</v>
      </c>
      <c r="V25" s="38">
        <v>84.05</v>
      </c>
      <c r="W25" s="39">
        <v>84.4</v>
      </c>
      <c r="X25" s="23">
        <v>0.89</v>
      </c>
      <c r="Y25" s="31">
        <v>90.384</v>
      </c>
      <c r="Z25" s="31">
        <v>3.875</v>
      </c>
      <c r="AA25" s="31">
        <v>1.7629999999999999</v>
      </c>
      <c r="AB25" s="31">
        <v>89.914000000000001</v>
      </c>
      <c r="AC25" s="31">
        <v>3.5219999999999998</v>
      </c>
      <c r="AD25" s="31">
        <v>0.95899999999999996</v>
      </c>
      <c r="AE25" s="25">
        <v>77.135620799278371</v>
      </c>
      <c r="AF25" s="25">
        <v>0.45933902990949865</v>
      </c>
      <c r="AG25" s="25">
        <v>0.40292204495246081</v>
      </c>
      <c r="AH25" s="25">
        <v>76.117785124181495</v>
      </c>
      <c r="AI25" s="25">
        <v>0.32054607437270105</v>
      </c>
      <c r="AJ25" s="25">
        <v>0.33031767829452274</v>
      </c>
      <c r="AK25" s="28"/>
      <c r="AL25" s="27" t="s">
        <v>65</v>
      </c>
      <c r="AM25" s="27" t="s">
        <v>42</v>
      </c>
      <c r="AN25" s="27" t="s">
        <v>66</v>
      </c>
      <c r="AO25" s="27" t="s">
        <v>31</v>
      </c>
      <c r="AP25" s="28" t="s">
        <v>32</v>
      </c>
      <c r="AQ25" s="28" t="s">
        <v>155</v>
      </c>
      <c r="AR25" s="28" t="s">
        <v>139</v>
      </c>
      <c r="AS25" s="28"/>
      <c r="AT25" s="30" t="s">
        <v>34</v>
      </c>
      <c r="AU25" s="30" t="s">
        <v>34</v>
      </c>
      <c r="AV25" s="30" t="s">
        <v>34</v>
      </c>
      <c r="AW25" s="31" t="s">
        <v>36</v>
      </c>
      <c r="AX25" s="32" t="s">
        <v>36</v>
      </c>
      <c r="AZ25" s="60">
        <f>AVERAGE(D25,G25)</f>
        <v>68.539999999999992</v>
      </c>
      <c r="BA25" s="60">
        <f>AVERAGE(H25,K25)</f>
        <v>74.664999999999992</v>
      </c>
      <c r="BB25" s="60">
        <f>AVERAGE(L25,O25)</f>
        <v>75.545000000000002</v>
      </c>
      <c r="BC25" s="60">
        <f>AVERAGE(P25,S25)</f>
        <v>81.449999999999989</v>
      </c>
      <c r="BD25" s="60">
        <f>AVERAGE(T25,W25)</f>
        <v>83.875</v>
      </c>
      <c r="BF25" s="1" t="str">
        <f>B25</f>
        <v>#3318 TOUGH 1/8 MINUSGREEN</v>
      </c>
      <c r="BG25" s="60">
        <f>MAX(AZ25-SUM(BA25:BD25)/4,0)</f>
        <v>0</v>
      </c>
      <c r="BH25" s="60">
        <f>MAX(BA25-(AZ25+SUM(BB25:BD25)/4),0)</f>
        <v>0</v>
      </c>
      <c r="BI25" s="60">
        <f>MAX(BB25-(SUM(AZ25:BA25)+SUM(BC25:BD25))/4,0)</f>
        <v>0</v>
      </c>
      <c r="BJ25" s="60">
        <f>MAX(BC25-(SUM(AZ25:BB25)+BD25)/4,0)</f>
        <v>5.7937499999999886</v>
      </c>
      <c r="BK25" s="60">
        <f>MAX(BD25-SUM(AZ25:BC25)/4,0)</f>
        <v>8.8250000000000028</v>
      </c>
      <c r="BN25" s="60">
        <f t="shared" si="1"/>
        <v>0</v>
      </c>
      <c r="BO25" s="60">
        <f t="shared" si="2"/>
        <v>0</v>
      </c>
      <c r="BP25" s="60">
        <f t="shared" si="3"/>
        <v>0</v>
      </c>
      <c r="BQ25" s="60">
        <f t="shared" si="4"/>
        <v>5.7937499999999886</v>
      </c>
      <c r="BR25" s="60">
        <f t="shared" si="5"/>
        <v>7.3765625000000057</v>
      </c>
    </row>
    <row r="26" spans="1:70" s="1" customFormat="1" ht="20.25">
      <c r="A26" s="36" t="s">
        <v>37</v>
      </c>
      <c r="B26" s="20" t="s">
        <v>378</v>
      </c>
      <c r="C26" s="21" t="str">
        <f>CONCATENATE(A26," ",B26)</f>
        <v xml:space="preserve">ROSCOLUX #99 CHOCOLATE </v>
      </c>
      <c r="D26" s="22">
        <v>39.340000000000003</v>
      </c>
      <c r="E26" s="22">
        <v>45.52</v>
      </c>
      <c r="F26" s="22">
        <v>37.340000000000003</v>
      </c>
      <c r="G26" s="22">
        <v>21.34</v>
      </c>
      <c r="H26" s="22">
        <v>13.37</v>
      </c>
      <c r="I26" s="22">
        <v>18.440000000000001</v>
      </c>
      <c r="J26" s="22">
        <v>32.78</v>
      </c>
      <c r="K26" s="22">
        <v>28.3</v>
      </c>
      <c r="L26" s="22">
        <v>20.57</v>
      </c>
      <c r="M26" s="22">
        <v>23.78</v>
      </c>
      <c r="N26" s="22">
        <v>22.45</v>
      </c>
      <c r="O26" s="22">
        <v>38.549999999999997</v>
      </c>
      <c r="P26" s="22">
        <v>48.63</v>
      </c>
      <c r="Q26" s="22">
        <v>41.83</v>
      </c>
      <c r="R26" s="22">
        <v>34.39</v>
      </c>
      <c r="S26" s="22">
        <v>29.59</v>
      </c>
      <c r="T26" s="22">
        <v>26.17</v>
      </c>
      <c r="U26" s="22">
        <v>30.33</v>
      </c>
      <c r="V26" s="22">
        <v>48.87</v>
      </c>
      <c r="W26" s="22">
        <v>69.87</v>
      </c>
      <c r="X26" s="23">
        <v>0.35</v>
      </c>
      <c r="Y26" s="24">
        <v>63.646000000000001</v>
      </c>
      <c r="Z26" s="24">
        <v>14.816000000000001</v>
      </c>
      <c r="AA26" s="24">
        <v>18.568000000000001</v>
      </c>
      <c r="AB26" s="24">
        <v>61.405999999999999</v>
      </c>
      <c r="AC26" s="24">
        <v>11.813000000000001</v>
      </c>
      <c r="AD26" s="24">
        <v>16.503</v>
      </c>
      <c r="AE26" s="25">
        <v>32.368154667456125</v>
      </c>
      <c r="AF26" s="25">
        <v>0.50339416748519894</v>
      </c>
      <c r="AG26" s="25">
        <v>0.40377339717593463</v>
      </c>
      <c r="AH26" s="25">
        <v>29.713233043035281</v>
      </c>
      <c r="AI26" s="25">
        <v>0.37844449343194675</v>
      </c>
      <c r="AJ26" s="25">
        <v>0.3588025088473385</v>
      </c>
      <c r="AK26" s="26"/>
      <c r="AL26" s="27" t="s">
        <v>50</v>
      </c>
      <c r="AM26" s="27" t="s">
        <v>42</v>
      </c>
      <c r="AN26" s="27" t="s">
        <v>51</v>
      </c>
      <c r="AO26" s="27" t="s">
        <v>31</v>
      </c>
      <c r="AP26" s="28" t="s">
        <v>32</v>
      </c>
      <c r="AQ26" s="28" t="s">
        <v>32</v>
      </c>
      <c r="AR26" s="28" t="s">
        <v>33</v>
      </c>
      <c r="AS26" s="29"/>
      <c r="AT26" s="30" t="s">
        <v>34</v>
      </c>
      <c r="AU26" s="30" t="s">
        <v>34</v>
      </c>
      <c r="AV26" s="30" t="s">
        <v>34</v>
      </c>
      <c r="AW26" s="31" t="s">
        <v>35</v>
      </c>
      <c r="AX26" s="32" t="s">
        <v>36</v>
      </c>
      <c r="AY26" s="37"/>
      <c r="AZ26" s="60">
        <f>AVERAGE(D26,G26)</f>
        <v>30.340000000000003</v>
      </c>
      <c r="BA26" s="60">
        <f>AVERAGE(H26,K26)</f>
        <v>20.835000000000001</v>
      </c>
      <c r="BB26" s="60">
        <f>AVERAGE(L26,O26)</f>
        <v>29.56</v>
      </c>
      <c r="BC26" s="60">
        <f>AVERAGE(P26,S26)</f>
        <v>39.11</v>
      </c>
      <c r="BD26" s="60">
        <f>AVERAGE(T26,W26)</f>
        <v>48.02</v>
      </c>
      <c r="BE26" s="37"/>
      <c r="BF26" s="1" t="str">
        <f>B26</f>
        <v xml:space="preserve">#99 CHOCOLATE </v>
      </c>
      <c r="BG26" s="60">
        <f>MAX(AZ26-SUM(BA26:BD26)/4,0)</f>
        <v>0</v>
      </c>
      <c r="BH26" s="60">
        <f>MAX(BA26-(AZ26+SUM(BB26:BD26)/4),0)</f>
        <v>0</v>
      </c>
      <c r="BI26" s="60">
        <f>MAX(BB26-(SUM(AZ26:BA26)+SUM(BC26:BD26))/4,0)</f>
        <v>0</v>
      </c>
      <c r="BJ26" s="60">
        <f>MAX(BC26-(SUM(AZ26:BB26)+BD26)/4,0)</f>
        <v>6.9212500000000006</v>
      </c>
      <c r="BK26" s="60">
        <f>MAX(BD26-SUM(AZ26:BC26)/4,0)</f>
        <v>18.058750000000003</v>
      </c>
      <c r="BL26" s="37"/>
      <c r="BM26" s="37"/>
      <c r="BN26" s="60">
        <f t="shared" ref="BN26:BN89" si="6">MAX(BG26-SUM(BC26:BF26)/4,0)</f>
        <v>0</v>
      </c>
      <c r="BO26" s="60">
        <f t="shared" ref="BO26:BO89" si="7">MAX(BH26-SUM(BD26:BG26)/4,0)</f>
        <v>0</v>
      </c>
      <c r="BP26" s="60">
        <f t="shared" ref="BP26:BP89" si="8">MAX(BI26-SUM(BE26:BH26)/4,0)</f>
        <v>0</v>
      </c>
      <c r="BQ26" s="60">
        <f t="shared" ref="BQ26:BQ89" si="9">MAX(BJ26-SUM(BF26:BI26)/4,0)</f>
        <v>6.9212500000000006</v>
      </c>
      <c r="BR26" s="60">
        <f t="shared" ref="BR26:BR89" si="10">MAX(BK26-SUM(BG26:BJ26)/4,0)</f>
        <v>16.328437500000003</v>
      </c>
    </row>
    <row r="27" spans="1:70" s="1" customFormat="1" ht="20.25">
      <c r="A27" s="36" t="s">
        <v>37</v>
      </c>
      <c r="B27" s="20" t="s">
        <v>94</v>
      </c>
      <c r="C27" s="21" t="str">
        <f>CONCATENATE(A27," ",B27)</f>
        <v>ROSCOLUX #302 PALE BASTARD AMBER</v>
      </c>
      <c r="D27" s="22">
        <v>77.510000000000005</v>
      </c>
      <c r="E27" s="22">
        <v>77.510000000000005</v>
      </c>
      <c r="F27" s="22">
        <v>77.510000000000005</v>
      </c>
      <c r="G27" s="22">
        <v>73.540000000000006</v>
      </c>
      <c r="H27" s="22">
        <v>69.44</v>
      </c>
      <c r="I27" s="22">
        <v>68.66</v>
      </c>
      <c r="J27" s="22">
        <v>71.83</v>
      </c>
      <c r="K27" s="22">
        <v>72.73</v>
      </c>
      <c r="L27" s="22">
        <v>73.91</v>
      </c>
      <c r="M27" s="22">
        <v>78.430000000000007</v>
      </c>
      <c r="N27" s="22">
        <v>80.11</v>
      </c>
      <c r="O27" s="22">
        <v>83.41</v>
      </c>
      <c r="P27" s="22">
        <v>85.5</v>
      </c>
      <c r="Q27" s="22">
        <v>85.81</v>
      </c>
      <c r="R27" s="22">
        <v>86</v>
      </c>
      <c r="S27" s="22">
        <v>86.12</v>
      </c>
      <c r="T27" s="22">
        <v>86.13</v>
      </c>
      <c r="U27" s="22">
        <v>86.26</v>
      </c>
      <c r="V27" s="22">
        <v>86.26</v>
      </c>
      <c r="W27" s="22">
        <v>86.26</v>
      </c>
      <c r="X27" s="23">
        <v>0.88</v>
      </c>
      <c r="Y27" s="24">
        <v>92.13</v>
      </c>
      <c r="Z27" s="24">
        <v>4.58</v>
      </c>
      <c r="AA27" s="24">
        <v>8.4600000000000009</v>
      </c>
      <c r="AB27" s="24">
        <v>91.25</v>
      </c>
      <c r="AC27" s="24">
        <v>3.57</v>
      </c>
      <c r="AD27" s="24">
        <v>7.01</v>
      </c>
      <c r="AE27" s="25">
        <v>80.992999999999995</v>
      </c>
      <c r="AF27" s="25">
        <v>0.46700000000000003</v>
      </c>
      <c r="AG27" s="25">
        <v>0.40799999999999997</v>
      </c>
      <c r="AH27" s="25">
        <v>79.024000000000001</v>
      </c>
      <c r="AI27" s="25">
        <v>0.33160000000000001</v>
      </c>
      <c r="AJ27" s="25">
        <v>0.34179999999999999</v>
      </c>
      <c r="AK27" s="26"/>
      <c r="AL27" s="27" t="s">
        <v>50</v>
      </c>
      <c r="AM27" s="27" t="s">
        <v>42</v>
      </c>
      <c r="AN27" s="27" t="s">
        <v>51</v>
      </c>
      <c r="AO27" s="27" t="s">
        <v>31</v>
      </c>
      <c r="AP27" s="28" t="s">
        <v>32</v>
      </c>
      <c r="AQ27" s="28" t="s">
        <v>32</v>
      </c>
      <c r="AR27" s="28" t="s">
        <v>33</v>
      </c>
      <c r="AS27" s="29"/>
      <c r="AT27" s="30" t="s">
        <v>34</v>
      </c>
      <c r="AU27" s="30" t="s">
        <v>34</v>
      </c>
      <c r="AV27" s="30" t="s">
        <v>34</v>
      </c>
      <c r="AW27" s="31"/>
      <c r="AX27" s="32"/>
      <c r="AZ27" s="60">
        <f>AVERAGE(D27,G27)</f>
        <v>75.525000000000006</v>
      </c>
      <c r="BA27" s="60">
        <f>AVERAGE(H27,K27)</f>
        <v>71.085000000000008</v>
      </c>
      <c r="BB27" s="60">
        <f>AVERAGE(L27,O27)</f>
        <v>78.66</v>
      </c>
      <c r="BC27" s="60">
        <f>AVERAGE(P27,S27)</f>
        <v>85.81</v>
      </c>
      <c r="BD27" s="60">
        <f>AVERAGE(T27,W27)</f>
        <v>86.194999999999993</v>
      </c>
      <c r="BF27" s="1" t="str">
        <f>B27</f>
        <v>#302 PALE BASTARD AMBER</v>
      </c>
      <c r="BG27" s="60">
        <f>MAX(AZ27-SUM(BA27:BD27)/4,0)</f>
        <v>0</v>
      </c>
      <c r="BH27" s="60">
        <f>MAX(BA27-(AZ27+SUM(BB27:BD27)/4),0)</f>
        <v>0</v>
      </c>
      <c r="BI27" s="60">
        <f>MAX(BB27-(SUM(AZ27:BA27)+SUM(BC27:BD27))/4,0)</f>
        <v>0</v>
      </c>
      <c r="BJ27" s="60">
        <f>MAX(BC27-(SUM(AZ27:BB27)+BD27)/4,0)</f>
        <v>7.9437499999999943</v>
      </c>
      <c r="BK27" s="60">
        <f>MAX(BD27-SUM(AZ27:BC27)/4,0)</f>
        <v>8.4249999999999829</v>
      </c>
      <c r="BN27" s="60">
        <f t="shared" si="6"/>
        <v>0</v>
      </c>
      <c r="BO27" s="60">
        <f t="shared" si="7"/>
        <v>0</v>
      </c>
      <c r="BP27" s="60">
        <f t="shared" si="8"/>
        <v>0</v>
      </c>
      <c r="BQ27" s="60">
        <f t="shared" si="9"/>
        <v>7.9437499999999943</v>
      </c>
      <c r="BR27" s="60">
        <f t="shared" si="10"/>
        <v>6.4390624999999844</v>
      </c>
    </row>
    <row r="28" spans="1:70" s="1" customFormat="1" ht="20.25">
      <c r="A28" s="36" t="s">
        <v>37</v>
      </c>
      <c r="B28" s="21" t="s">
        <v>141</v>
      </c>
      <c r="C28" s="21" t="s">
        <v>141</v>
      </c>
      <c r="D28" s="38">
        <v>61.29</v>
      </c>
      <c r="E28" s="38">
        <v>68.569999999999993</v>
      </c>
      <c r="F28" s="38">
        <v>72.28</v>
      </c>
      <c r="G28" s="38">
        <v>74.209999999999994</v>
      </c>
      <c r="H28" s="38">
        <v>73.959999999999994</v>
      </c>
      <c r="I28" s="38">
        <v>71.44</v>
      </c>
      <c r="J28" s="38">
        <v>67.180000000000007</v>
      </c>
      <c r="K28" s="38">
        <v>61.78</v>
      </c>
      <c r="L28" s="38">
        <v>57.29</v>
      </c>
      <c r="M28" s="38">
        <v>55.7</v>
      </c>
      <c r="N28" s="38">
        <v>58.34</v>
      </c>
      <c r="O28" s="38">
        <v>62.65</v>
      </c>
      <c r="P28" s="38">
        <v>74.42</v>
      </c>
      <c r="Q28" s="38">
        <v>79.47</v>
      </c>
      <c r="R28" s="38">
        <v>79.989999999999995</v>
      </c>
      <c r="S28" s="38">
        <v>81.680000000000007</v>
      </c>
      <c r="T28" s="38">
        <v>83.76</v>
      </c>
      <c r="U28" s="38">
        <v>84.43</v>
      </c>
      <c r="V28" s="38">
        <v>84.83</v>
      </c>
      <c r="W28" s="39">
        <v>85.16</v>
      </c>
      <c r="X28" s="23">
        <v>0.71</v>
      </c>
      <c r="Y28" s="31">
        <v>84.673000000000002</v>
      </c>
      <c r="Z28" s="31">
        <v>12.504</v>
      </c>
      <c r="AA28" s="31">
        <v>-4.508</v>
      </c>
      <c r="AB28" s="31">
        <v>83.638999999999996</v>
      </c>
      <c r="AC28" s="31">
        <v>13.375999999999999</v>
      </c>
      <c r="AD28" s="31">
        <v>-7.0389999999999997</v>
      </c>
      <c r="AE28" s="25">
        <v>65.367979898802815</v>
      </c>
      <c r="AF28" s="25">
        <v>0.46727546397628028</v>
      </c>
      <c r="AG28" s="25">
        <v>0.38602206523229587</v>
      </c>
      <c r="AH28" s="25">
        <v>63.37443681411952</v>
      </c>
      <c r="AI28" s="25">
        <v>0.31980993262129181</v>
      </c>
      <c r="AJ28" s="25">
        <v>0.30760067863920082</v>
      </c>
      <c r="AK28" s="28"/>
      <c r="AL28" s="27" t="s">
        <v>65</v>
      </c>
      <c r="AM28" s="27" t="s">
        <v>42</v>
      </c>
      <c r="AN28" s="27" t="s">
        <v>66</v>
      </c>
      <c r="AO28" s="27" t="s">
        <v>31</v>
      </c>
      <c r="AP28" s="28" t="s">
        <v>32</v>
      </c>
      <c r="AQ28" s="28" t="s">
        <v>142</v>
      </c>
      <c r="AR28" s="28" t="s">
        <v>139</v>
      </c>
      <c r="AS28" s="28"/>
      <c r="AT28" s="30" t="s">
        <v>34</v>
      </c>
      <c r="AU28" s="30" t="s">
        <v>34</v>
      </c>
      <c r="AV28" s="30" t="s">
        <v>34</v>
      </c>
      <c r="AW28" s="31" t="s">
        <v>36</v>
      </c>
      <c r="AX28" s="32" t="s">
        <v>36</v>
      </c>
      <c r="AZ28" s="60">
        <f>AVERAGE(D28,G28)</f>
        <v>67.75</v>
      </c>
      <c r="BA28" s="60">
        <f>AVERAGE(H28,K28)</f>
        <v>67.87</v>
      </c>
      <c r="BB28" s="60">
        <f>AVERAGE(L28,O28)</f>
        <v>59.97</v>
      </c>
      <c r="BC28" s="60">
        <f>AVERAGE(P28,S28)</f>
        <v>78.050000000000011</v>
      </c>
      <c r="BD28" s="60">
        <f>AVERAGE(T28,W28)</f>
        <v>84.460000000000008</v>
      </c>
      <c r="BF28" s="1" t="str">
        <f>B28</f>
        <v>#3313 TOUGH 1/2 MINUSGREEN</v>
      </c>
      <c r="BG28" s="60">
        <f>MAX(AZ28-SUM(BA28:BD28)/4,0)</f>
        <v>0</v>
      </c>
      <c r="BH28" s="60">
        <f>MAX(BA28-(AZ28+SUM(BB28:BD28)/4),0)</f>
        <v>0</v>
      </c>
      <c r="BI28" s="60">
        <f>MAX(BB28-(SUM(AZ28:BA28)+SUM(BC28:BD28))/4,0)</f>
        <v>0</v>
      </c>
      <c r="BJ28" s="60">
        <f>MAX(BC28-(SUM(AZ28:BB28)+BD28)/4,0)</f>
        <v>8.0375000000000085</v>
      </c>
      <c r="BK28" s="60">
        <f>MAX(BD28-SUM(AZ28:BC28)/4,0)</f>
        <v>16.050000000000011</v>
      </c>
      <c r="BN28" s="60">
        <f t="shared" si="6"/>
        <v>0</v>
      </c>
      <c r="BO28" s="60">
        <f t="shared" si="7"/>
        <v>0</v>
      </c>
      <c r="BP28" s="60">
        <f t="shared" si="8"/>
        <v>0</v>
      </c>
      <c r="BQ28" s="60">
        <f t="shared" si="9"/>
        <v>8.0375000000000085</v>
      </c>
      <c r="BR28" s="60">
        <f t="shared" si="10"/>
        <v>14.040625000000009</v>
      </c>
    </row>
    <row r="29" spans="1:70" s="1" customFormat="1" ht="20.25">
      <c r="A29" s="36" t="s">
        <v>37</v>
      </c>
      <c r="B29" s="20" t="s">
        <v>156</v>
      </c>
      <c r="C29" s="21" t="str">
        <f>CONCATENATE(A29," ",B29)</f>
        <v xml:space="preserve">ROSCOLUX #333 BLUSH PINK </v>
      </c>
      <c r="D29" s="22">
        <v>61.29</v>
      </c>
      <c r="E29" s="22">
        <v>68.569999999999993</v>
      </c>
      <c r="F29" s="22">
        <v>72.28</v>
      </c>
      <c r="G29" s="22">
        <v>74.209999999999994</v>
      </c>
      <c r="H29" s="22">
        <v>73.959999999999994</v>
      </c>
      <c r="I29" s="22">
        <v>71.44</v>
      </c>
      <c r="J29" s="22">
        <v>67.180000000000007</v>
      </c>
      <c r="K29" s="22">
        <v>61.78</v>
      </c>
      <c r="L29" s="22">
        <v>57.29</v>
      </c>
      <c r="M29" s="22">
        <v>55.7</v>
      </c>
      <c r="N29" s="22">
        <v>58.34</v>
      </c>
      <c r="O29" s="22">
        <v>62.65</v>
      </c>
      <c r="P29" s="22">
        <v>74.42</v>
      </c>
      <c r="Q29" s="22">
        <v>79.47</v>
      </c>
      <c r="R29" s="22">
        <v>79.989999999999995</v>
      </c>
      <c r="S29" s="22">
        <v>81.680000000000007</v>
      </c>
      <c r="T29" s="22">
        <v>83.76</v>
      </c>
      <c r="U29" s="22">
        <v>84.43</v>
      </c>
      <c r="V29" s="22">
        <v>84.83</v>
      </c>
      <c r="W29" s="22">
        <v>85.16</v>
      </c>
      <c r="X29" s="23">
        <v>0.71</v>
      </c>
      <c r="Y29" s="24">
        <v>84.673000000000002</v>
      </c>
      <c r="Z29" s="24">
        <v>12.504</v>
      </c>
      <c r="AA29" s="24">
        <v>-4.508</v>
      </c>
      <c r="AB29" s="24">
        <v>83.638999999999996</v>
      </c>
      <c r="AC29" s="24">
        <v>13.375999999999999</v>
      </c>
      <c r="AD29" s="24">
        <v>-7.0389999999999997</v>
      </c>
      <c r="AE29" s="25">
        <v>71.69516929000001</v>
      </c>
      <c r="AF29" s="25">
        <v>0.45774965877715745</v>
      </c>
      <c r="AG29" s="25">
        <v>0.38600135538264158</v>
      </c>
      <c r="AH29" s="25">
        <v>63.39803767041694</v>
      </c>
      <c r="AI29" s="25">
        <v>0.31949966597622703</v>
      </c>
      <c r="AJ29" s="25">
        <v>0.30618607800097247</v>
      </c>
      <c r="AK29" s="26"/>
      <c r="AL29" s="27" t="s">
        <v>28</v>
      </c>
      <c r="AM29" s="27" t="s">
        <v>29</v>
      </c>
      <c r="AN29" s="27" t="s">
        <v>30</v>
      </c>
      <c r="AO29" s="27" t="s">
        <v>31</v>
      </c>
      <c r="AP29" s="28" t="s">
        <v>32</v>
      </c>
      <c r="AQ29" s="28" t="s">
        <v>32</v>
      </c>
      <c r="AR29" s="28" t="s">
        <v>33</v>
      </c>
      <c r="AS29" s="29"/>
      <c r="AT29" s="30" t="s">
        <v>34</v>
      </c>
      <c r="AU29" s="30" t="s">
        <v>34</v>
      </c>
      <c r="AV29" s="30" t="s">
        <v>34</v>
      </c>
      <c r="AW29" s="31" t="s">
        <v>35</v>
      </c>
      <c r="AX29" s="32" t="s">
        <v>36</v>
      </c>
      <c r="AZ29" s="60">
        <f>AVERAGE(D29,G29)</f>
        <v>67.75</v>
      </c>
      <c r="BA29" s="60">
        <f>AVERAGE(H29,K29)</f>
        <v>67.87</v>
      </c>
      <c r="BB29" s="60">
        <f>AVERAGE(L29,O29)</f>
        <v>59.97</v>
      </c>
      <c r="BC29" s="60">
        <f>AVERAGE(P29,S29)</f>
        <v>78.050000000000011</v>
      </c>
      <c r="BD29" s="60">
        <f>AVERAGE(T29,W29)</f>
        <v>84.460000000000008</v>
      </c>
      <c r="BF29" s="1" t="str">
        <f>B29</f>
        <v xml:space="preserve">#333 BLUSH PINK </v>
      </c>
      <c r="BG29" s="60">
        <f>MAX(AZ29-SUM(BA29:BD29)/4,0)</f>
        <v>0</v>
      </c>
      <c r="BH29" s="60">
        <f>MAX(BA29-(AZ29+SUM(BB29:BD29)/4),0)</f>
        <v>0</v>
      </c>
      <c r="BI29" s="60">
        <f>MAX(BB29-(SUM(AZ29:BA29)+SUM(BC29:BD29))/4,0)</f>
        <v>0</v>
      </c>
      <c r="BJ29" s="60">
        <f>MAX(BC29-(SUM(AZ29:BB29)+BD29)/4,0)</f>
        <v>8.0375000000000085</v>
      </c>
      <c r="BK29" s="60">
        <f>MAX(BD29-SUM(AZ29:BC29)/4,0)</f>
        <v>16.050000000000011</v>
      </c>
      <c r="BN29" s="60">
        <f t="shared" si="6"/>
        <v>0</v>
      </c>
      <c r="BO29" s="60">
        <f t="shared" si="7"/>
        <v>0</v>
      </c>
      <c r="BP29" s="60">
        <f t="shared" si="8"/>
        <v>0</v>
      </c>
      <c r="BQ29" s="60">
        <f t="shared" si="9"/>
        <v>8.0375000000000085</v>
      </c>
      <c r="BR29" s="60">
        <f t="shared" si="10"/>
        <v>14.040625000000009</v>
      </c>
    </row>
    <row r="30" spans="1:70" s="1" customFormat="1" ht="20.25">
      <c r="A30" s="36" t="s">
        <v>37</v>
      </c>
      <c r="B30" s="20" t="s">
        <v>92</v>
      </c>
      <c r="C30" s="21" t="str">
        <f>CONCATENATE(A30," ",B30)</f>
        <v xml:space="preserve">ROSCOLUX #27 MED RED </v>
      </c>
      <c r="D30" s="22">
        <v>0.51</v>
      </c>
      <c r="E30" s="22">
        <v>0.54</v>
      </c>
      <c r="F30" s="22">
        <v>0.44</v>
      </c>
      <c r="G30" s="22">
        <v>7.0000000000000007E-2</v>
      </c>
      <c r="H30" s="22">
        <v>0.04</v>
      </c>
      <c r="I30" s="22">
        <v>0.04</v>
      </c>
      <c r="J30" s="22">
        <v>0.05</v>
      </c>
      <c r="K30" s="22">
        <v>0.04</v>
      </c>
      <c r="L30" s="22">
        <v>0.01</v>
      </c>
      <c r="M30" s="22">
        <v>0.03</v>
      </c>
      <c r="N30" s="22">
        <v>0.03</v>
      </c>
      <c r="O30" s="22">
        <v>0.33</v>
      </c>
      <c r="P30" s="22">
        <v>2.4500000000000002</v>
      </c>
      <c r="Q30" s="22">
        <v>11.27</v>
      </c>
      <c r="R30" s="22">
        <v>32.76</v>
      </c>
      <c r="S30" s="22">
        <v>58.63</v>
      </c>
      <c r="T30" s="22">
        <v>75.5</v>
      </c>
      <c r="U30" s="22">
        <v>82.35</v>
      </c>
      <c r="V30" s="22">
        <v>84.83</v>
      </c>
      <c r="W30" s="22">
        <v>85.89</v>
      </c>
      <c r="X30" s="23">
        <v>0.04</v>
      </c>
      <c r="Y30" s="24">
        <v>26.239000000000001</v>
      </c>
      <c r="Z30" s="24">
        <v>50.61</v>
      </c>
      <c r="AA30" s="24">
        <v>44.512999999999998</v>
      </c>
      <c r="AB30" s="24">
        <v>18.059999999999999</v>
      </c>
      <c r="AC30" s="24">
        <v>49.731999999999999</v>
      </c>
      <c r="AD30" s="24">
        <v>30.35</v>
      </c>
      <c r="AE30" s="25">
        <v>4.8279961572019561</v>
      </c>
      <c r="AF30" s="25">
        <v>0.69188075829096296</v>
      </c>
      <c r="AG30" s="25">
        <v>0.30181440296962181</v>
      </c>
      <c r="AH30" s="25">
        <v>2.5313952637459511</v>
      </c>
      <c r="AI30" s="25">
        <v>0.67003731947117573</v>
      </c>
      <c r="AJ30" s="25">
        <v>0.29389049713067511</v>
      </c>
      <c r="AK30" s="26"/>
      <c r="AL30" s="27" t="s">
        <v>28</v>
      </c>
      <c r="AM30" s="27" t="s">
        <v>29</v>
      </c>
      <c r="AN30" s="27" t="s">
        <v>30</v>
      </c>
      <c r="AO30" s="27" t="s">
        <v>31</v>
      </c>
      <c r="AP30" s="28" t="s">
        <v>32</v>
      </c>
      <c r="AQ30" s="28" t="s">
        <v>32</v>
      </c>
      <c r="AR30" s="28" t="s">
        <v>33</v>
      </c>
      <c r="AS30" s="29"/>
      <c r="AT30" s="30" t="s">
        <v>34</v>
      </c>
      <c r="AU30" s="30" t="s">
        <v>34</v>
      </c>
      <c r="AV30" s="31" t="s">
        <v>35</v>
      </c>
      <c r="AW30" s="31" t="s">
        <v>35</v>
      </c>
      <c r="AX30" s="32" t="s">
        <v>36</v>
      </c>
      <c r="AZ30" s="60">
        <f>AVERAGE(D30,G30)</f>
        <v>0.29000000000000004</v>
      </c>
      <c r="BA30" s="60">
        <f>AVERAGE(H30,K30)</f>
        <v>0.04</v>
      </c>
      <c r="BB30" s="60">
        <f>AVERAGE(L30,O30)</f>
        <v>0.17</v>
      </c>
      <c r="BC30" s="60">
        <f>AVERAGE(P30,S30)</f>
        <v>30.540000000000003</v>
      </c>
      <c r="BD30" s="60">
        <f>AVERAGE(T30,W30)</f>
        <v>80.694999999999993</v>
      </c>
      <c r="BF30" s="1" t="str">
        <f>B30</f>
        <v xml:space="preserve">#27 MED RED </v>
      </c>
      <c r="BG30" s="60">
        <f>MAX(AZ30-SUM(BA30:BD30)/4,0)</f>
        <v>0</v>
      </c>
      <c r="BH30" s="60">
        <f>MAX(BA30-(AZ30+SUM(BB30:BD30)/4),0)</f>
        <v>0</v>
      </c>
      <c r="BI30" s="60">
        <f>MAX(BB30-(SUM(AZ30:BA30)+SUM(BC30:BD30))/4,0)</f>
        <v>0</v>
      </c>
      <c r="BJ30" s="60">
        <f>MAX(BC30-(SUM(AZ30:BB30)+BD30)/4,0)</f>
        <v>10.241250000000004</v>
      </c>
      <c r="BK30" s="60">
        <f>MAX(BD30-SUM(AZ30:BC30)/4,0)</f>
        <v>72.934999999999988</v>
      </c>
      <c r="BN30" s="60">
        <f t="shared" si="6"/>
        <v>0</v>
      </c>
      <c r="BO30" s="60">
        <f t="shared" si="7"/>
        <v>0</v>
      </c>
      <c r="BP30" s="60">
        <f t="shared" si="8"/>
        <v>0</v>
      </c>
      <c r="BQ30" s="60">
        <f t="shared" si="9"/>
        <v>10.241250000000004</v>
      </c>
      <c r="BR30" s="60">
        <f t="shared" si="10"/>
        <v>70.374687499999993</v>
      </c>
    </row>
    <row r="31" spans="1:70" s="1" customFormat="1" ht="20.25">
      <c r="A31" s="36" t="s">
        <v>37</v>
      </c>
      <c r="B31" s="20" t="s">
        <v>216</v>
      </c>
      <c r="C31" s="21" t="str">
        <f>CONCATENATE(A31," ",B31)</f>
        <v xml:space="preserve">ROSCOLUX #38 LT ROSE </v>
      </c>
      <c r="D31" s="22">
        <v>44.61</v>
      </c>
      <c r="E31" s="22">
        <v>59.55</v>
      </c>
      <c r="F31" s="22">
        <v>67.17</v>
      </c>
      <c r="G31" s="22">
        <v>66.08</v>
      </c>
      <c r="H31" s="22">
        <v>60.23</v>
      </c>
      <c r="I31" s="22">
        <v>52.86</v>
      </c>
      <c r="J31" s="22">
        <v>46.8</v>
      </c>
      <c r="K31" s="22">
        <v>42.76</v>
      </c>
      <c r="L31" s="22">
        <v>40.21</v>
      </c>
      <c r="M31" s="22">
        <v>40.01</v>
      </c>
      <c r="N31" s="22">
        <v>41.7</v>
      </c>
      <c r="O31" s="22">
        <v>48.09</v>
      </c>
      <c r="P31" s="22">
        <v>57.28</v>
      </c>
      <c r="Q31" s="22">
        <v>67.569999999999993</v>
      </c>
      <c r="R31" s="22">
        <v>76.31</v>
      </c>
      <c r="S31" s="22">
        <v>81.64</v>
      </c>
      <c r="T31" s="22">
        <v>83.84</v>
      </c>
      <c r="U31" s="22">
        <v>84.76</v>
      </c>
      <c r="V31" s="22">
        <v>85.11</v>
      </c>
      <c r="W31" s="22">
        <v>85.53</v>
      </c>
      <c r="X31" s="23">
        <v>0.49</v>
      </c>
      <c r="Y31" s="24">
        <v>76.355999999999995</v>
      </c>
      <c r="Z31" s="24">
        <v>19.398</v>
      </c>
      <c r="AA31" s="24">
        <v>-3.847</v>
      </c>
      <c r="AB31" s="24">
        <v>74.510999999999996</v>
      </c>
      <c r="AC31" s="24">
        <v>20.75</v>
      </c>
      <c r="AD31" s="24">
        <v>-8.65</v>
      </c>
      <c r="AE31" s="25">
        <v>50.468613940583872</v>
      </c>
      <c r="AF31" s="25">
        <v>0.47827451707277052</v>
      </c>
      <c r="AG31" s="25">
        <v>0.37754393280129589</v>
      </c>
      <c r="AH31" s="25">
        <v>47.503993610261738</v>
      </c>
      <c r="AI31" s="25">
        <v>0.32750996058575099</v>
      </c>
      <c r="AJ31" s="25">
        <v>0.29504831200999332</v>
      </c>
      <c r="AK31" s="26"/>
      <c r="AL31" s="27" t="s">
        <v>28</v>
      </c>
      <c r="AM31" s="27" t="s">
        <v>29</v>
      </c>
      <c r="AN31" s="27" t="s">
        <v>30</v>
      </c>
      <c r="AO31" s="27" t="s">
        <v>31</v>
      </c>
      <c r="AP31" s="28" t="s">
        <v>32</v>
      </c>
      <c r="AQ31" s="28" t="s">
        <v>32</v>
      </c>
      <c r="AR31" s="28" t="s">
        <v>33</v>
      </c>
      <c r="AS31" s="29"/>
      <c r="AT31" s="30" t="s">
        <v>34</v>
      </c>
      <c r="AU31" s="30" t="s">
        <v>34</v>
      </c>
      <c r="AV31" s="31" t="s">
        <v>35</v>
      </c>
      <c r="AW31" s="31" t="s">
        <v>35</v>
      </c>
      <c r="AX31" s="32" t="s">
        <v>36</v>
      </c>
      <c r="AZ31" s="60">
        <f>AVERAGE(D31,G31)</f>
        <v>55.344999999999999</v>
      </c>
      <c r="BA31" s="60">
        <f>AVERAGE(H31,K31)</f>
        <v>51.494999999999997</v>
      </c>
      <c r="BB31" s="60">
        <f>AVERAGE(L31,O31)</f>
        <v>44.150000000000006</v>
      </c>
      <c r="BC31" s="60">
        <f>AVERAGE(P31,S31)</f>
        <v>69.460000000000008</v>
      </c>
      <c r="BD31" s="60">
        <f>AVERAGE(T31,W31)</f>
        <v>84.685000000000002</v>
      </c>
      <c r="BF31" s="1" t="str">
        <f>B31</f>
        <v xml:space="preserve">#38 LT ROSE </v>
      </c>
      <c r="BG31" s="60">
        <f>MAX(AZ31-SUM(BA31:BD31)/4,0)</f>
        <v>0</v>
      </c>
      <c r="BH31" s="60">
        <f>MAX(BA31-(AZ31+SUM(BB31:BD31)/4),0)</f>
        <v>0</v>
      </c>
      <c r="BI31" s="60">
        <f>MAX(BB31-(SUM(AZ31:BA31)+SUM(BC31:BD31))/4,0)</f>
        <v>0</v>
      </c>
      <c r="BJ31" s="60">
        <f>MAX(BC31-(SUM(AZ31:BB31)+BD31)/4,0)</f>
        <v>10.541250000000005</v>
      </c>
      <c r="BK31" s="60">
        <f>MAX(BD31-SUM(AZ31:BC31)/4,0)</f>
        <v>29.572499999999998</v>
      </c>
      <c r="BN31" s="60">
        <f t="shared" si="6"/>
        <v>0</v>
      </c>
      <c r="BO31" s="60">
        <f t="shared" si="7"/>
        <v>0</v>
      </c>
      <c r="BP31" s="60">
        <f t="shared" si="8"/>
        <v>0</v>
      </c>
      <c r="BQ31" s="60">
        <f t="shared" si="9"/>
        <v>10.541250000000005</v>
      </c>
      <c r="BR31" s="60">
        <f t="shared" si="10"/>
        <v>26.937187499999997</v>
      </c>
    </row>
    <row r="32" spans="1:70" s="1" customFormat="1" ht="20.25">
      <c r="A32" s="36" t="s">
        <v>37</v>
      </c>
      <c r="B32" s="21" t="s">
        <v>310</v>
      </c>
      <c r="C32" s="21" t="str">
        <f>B32</f>
        <v>#4815 CALCOLOR 15 PINK</v>
      </c>
      <c r="D32" s="38">
        <v>66.56</v>
      </c>
      <c r="E32" s="38">
        <v>71.97</v>
      </c>
      <c r="F32" s="38">
        <v>72.2</v>
      </c>
      <c r="G32" s="38">
        <v>69.239999999999995</v>
      </c>
      <c r="H32" s="38">
        <v>66.14</v>
      </c>
      <c r="I32" s="38">
        <v>65.62</v>
      </c>
      <c r="J32" s="38">
        <v>66.62</v>
      </c>
      <c r="K32" s="38">
        <v>61.33</v>
      </c>
      <c r="L32" s="38">
        <v>56.7</v>
      </c>
      <c r="M32" s="38">
        <v>55.24</v>
      </c>
      <c r="N32" s="38">
        <v>58.64</v>
      </c>
      <c r="O32" s="38">
        <v>64</v>
      </c>
      <c r="P32" s="38">
        <v>77.59</v>
      </c>
      <c r="Q32" s="38">
        <v>83.09</v>
      </c>
      <c r="R32" s="38">
        <v>83.9</v>
      </c>
      <c r="S32" s="38">
        <v>84.05</v>
      </c>
      <c r="T32" s="38">
        <v>84.02</v>
      </c>
      <c r="U32" s="38">
        <v>84.07</v>
      </c>
      <c r="V32" s="38">
        <v>84.21</v>
      </c>
      <c r="W32" s="39">
        <v>84.5</v>
      </c>
      <c r="X32" s="23">
        <v>0.71</v>
      </c>
      <c r="Y32" s="31">
        <v>85.251999999999995</v>
      </c>
      <c r="Z32" s="31">
        <v>14.009</v>
      </c>
      <c r="AA32" s="31">
        <v>0.57299999999999995</v>
      </c>
      <c r="AB32" s="31">
        <v>83.858000000000004</v>
      </c>
      <c r="AC32" s="31">
        <v>13.497999999999999</v>
      </c>
      <c r="AD32" s="31">
        <v>-2.1920000000000002</v>
      </c>
      <c r="AE32" s="25">
        <v>66.502330309963497</v>
      </c>
      <c r="AF32" s="25">
        <v>0.47542761336771661</v>
      </c>
      <c r="AG32" s="25">
        <v>0.38901987672013022</v>
      </c>
      <c r="AH32" s="25">
        <v>63.793234548407597</v>
      </c>
      <c r="AI32" s="25">
        <v>0.32967298993501704</v>
      </c>
      <c r="AJ32" s="25">
        <v>0.31688880917534062</v>
      </c>
      <c r="AK32" s="28"/>
      <c r="AL32" s="27" t="s">
        <v>65</v>
      </c>
      <c r="AM32" s="27" t="s">
        <v>42</v>
      </c>
      <c r="AN32" s="27" t="s">
        <v>66</v>
      </c>
      <c r="AO32" s="27" t="s">
        <v>31</v>
      </c>
      <c r="AP32" s="28" t="s">
        <v>32</v>
      </c>
      <c r="AQ32" s="28" t="s">
        <v>311</v>
      </c>
      <c r="AR32" s="28" t="s">
        <v>312</v>
      </c>
      <c r="AS32" s="28"/>
      <c r="AT32" s="30" t="s">
        <v>34</v>
      </c>
      <c r="AU32" s="30" t="s">
        <v>34</v>
      </c>
      <c r="AV32" s="30" t="s">
        <v>34</v>
      </c>
      <c r="AW32" s="31" t="s">
        <v>36</v>
      </c>
      <c r="AX32" s="32" t="s">
        <v>36</v>
      </c>
      <c r="AZ32" s="60">
        <f>AVERAGE(D32,G32)</f>
        <v>67.900000000000006</v>
      </c>
      <c r="BA32" s="60">
        <f>AVERAGE(H32,K32)</f>
        <v>63.734999999999999</v>
      </c>
      <c r="BB32" s="60">
        <f>AVERAGE(L32,O32)</f>
        <v>60.35</v>
      </c>
      <c r="BC32" s="60">
        <f>AVERAGE(P32,S32)</f>
        <v>80.819999999999993</v>
      </c>
      <c r="BD32" s="60">
        <f>AVERAGE(T32,W32)</f>
        <v>84.259999999999991</v>
      </c>
      <c r="BF32" s="1" t="str">
        <f>B32</f>
        <v>#4815 CALCOLOR 15 PINK</v>
      </c>
      <c r="BG32" s="60">
        <f>MAX(AZ32-SUM(BA32:BD32)/4,0)</f>
        <v>0</v>
      </c>
      <c r="BH32" s="60">
        <f>MAX(BA32-(AZ32+SUM(BB32:BD32)/4),0)</f>
        <v>0</v>
      </c>
      <c r="BI32" s="60">
        <f>MAX(BB32-(SUM(AZ32:BA32)+SUM(BC32:BD32))/4,0)</f>
        <v>0</v>
      </c>
      <c r="BJ32" s="60">
        <f>MAX(BC32-(SUM(AZ32:BB32)+BD32)/4,0)</f>
        <v>11.758749999999992</v>
      </c>
      <c r="BK32" s="60">
        <f>MAX(BD32-SUM(AZ32:BC32)/4,0)</f>
        <v>16.058750000000003</v>
      </c>
      <c r="BN32" s="60">
        <f t="shared" si="6"/>
        <v>0</v>
      </c>
      <c r="BO32" s="60">
        <f t="shared" si="7"/>
        <v>0</v>
      </c>
      <c r="BP32" s="60">
        <f t="shared" si="8"/>
        <v>0</v>
      </c>
      <c r="BQ32" s="60">
        <f t="shared" si="9"/>
        <v>11.758749999999992</v>
      </c>
      <c r="BR32" s="60">
        <f t="shared" si="10"/>
        <v>13.119062500000005</v>
      </c>
    </row>
    <row r="33" spans="1:77" s="1" customFormat="1" ht="20.25">
      <c r="A33" s="36" t="s">
        <v>37</v>
      </c>
      <c r="B33" s="20" t="s">
        <v>285</v>
      </c>
      <c r="C33" s="21" t="str">
        <f>CONCATENATE(A33," ",B33)</f>
        <v xml:space="preserve">ROSCOLUX #46 MAGENTA </v>
      </c>
      <c r="D33" s="22">
        <v>2.78</v>
      </c>
      <c r="E33" s="22">
        <v>11.18</v>
      </c>
      <c r="F33" s="22">
        <v>19.57</v>
      </c>
      <c r="G33" s="22">
        <v>15.01</v>
      </c>
      <c r="H33" s="22">
        <v>6.18</v>
      </c>
      <c r="I33" s="22">
        <v>1.92</v>
      </c>
      <c r="J33" s="22">
        <v>0.71</v>
      </c>
      <c r="K33" s="22">
        <v>0.35</v>
      </c>
      <c r="L33" s="22">
        <v>0.27</v>
      </c>
      <c r="M33" s="22">
        <v>0.33</v>
      </c>
      <c r="N33" s="22">
        <v>0.56000000000000005</v>
      </c>
      <c r="O33" s="22">
        <v>1.94</v>
      </c>
      <c r="P33" s="22">
        <v>6.99</v>
      </c>
      <c r="Q33" s="22">
        <v>20.149999999999999</v>
      </c>
      <c r="R33" s="22">
        <v>42.96</v>
      </c>
      <c r="S33" s="22">
        <v>65.08</v>
      </c>
      <c r="T33" s="22">
        <v>77.77</v>
      </c>
      <c r="U33" s="22">
        <v>82.5</v>
      </c>
      <c r="V33" s="22">
        <v>84.23</v>
      </c>
      <c r="W33" s="22">
        <v>85.16</v>
      </c>
      <c r="X33" s="23">
        <v>0.06</v>
      </c>
      <c r="Y33" s="24">
        <v>33.064</v>
      </c>
      <c r="Z33" s="24">
        <v>53.49</v>
      </c>
      <c r="AA33" s="24">
        <v>15.000999999999999</v>
      </c>
      <c r="AB33" s="24">
        <v>25.213000000000001</v>
      </c>
      <c r="AC33" s="24">
        <v>57.802999999999997</v>
      </c>
      <c r="AD33" s="24">
        <v>-3.177</v>
      </c>
      <c r="AE33" s="25">
        <v>7.5668458612325242</v>
      </c>
      <c r="AF33" s="25">
        <v>0.64327748428424358</v>
      </c>
      <c r="AG33" s="25">
        <v>0.29778209834834307</v>
      </c>
      <c r="AH33" s="25">
        <v>4.484651703290738</v>
      </c>
      <c r="AI33" s="25">
        <v>0.4968154622101042</v>
      </c>
      <c r="AJ33" s="25">
        <v>0.22456861391750638</v>
      </c>
      <c r="AK33" s="26"/>
      <c r="AL33" s="27" t="s">
        <v>28</v>
      </c>
      <c r="AM33" s="27" t="s">
        <v>29</v>
      </c>
      <c r="AN33" s="27" t="s">
        <v>30</v>
      </c>
      <c r="AO33" s="27" t="s">
        <v>31</v>
      </c>
      <c r="AP33" s="28" t="s">
        <v>32</v>
      </c>
      <c r="AQ33" s="28" t="s">
        <v>32</v>
      </c>
      <c r="AR33" s="28" t="s">
        <v>33</v>
      </c>
      <c r="AS33" s="29"/>
      <c r="AT33" s="30" t="s">
        <v>34</v>
      </c>
      <c r="AU33" s="30" t="s">
        <v>34</v>
      </c>
      <c r="AV33" s="31" t="s">
        <v>35</v>
      </c>
      <c r="AW33" s="31" t="s">
        <v>35</v>
      </c>
      <c r="AX33" s="32" t="s">
        <v>36</v>
      </c>
      <c r="AZ33" s="60">
        <f>AVERAGE(D33,G33)</f>
        <v>8.8949999999999996</v>
      </c>
      <c r="BA33" s="60">
        <f>AVERAGE(H33,K33)</f>
        <v>3.2649999999999997</v>
      </c>
      <c r="BB33" s="60">
        <f>AVERAGE(L33,O33)</f>
        <v>1.105</v>
      </c>
      <c r="BC33" s="60">
        <f>AVERAGE(P33,S33)</f>
        <v>36.034999999999997</v>
      </c>
      <c r="BD33" s="60">
        <f>AVERAGE(T33,W33)</f>
        <v>81.465000000000003</v>
      </c>
      <c r="BF33" s="1" t="str">
        <f>B33</f>
        <v xml:space="preserve">#46 MAGENTA </v>
      </c>
      <c r="BG33" s="60">
        <f>MAX(AZ33-SUM(BA33:BD33)/4,0)</f>
        <v>0</v>
      </c>
      <c r="BH33" s="60">
        <f>MAX(BA33-(AZ33+SUM(BB33:BD33)/4),0)</f>
        <v>0</v>
      </c>
      <c r="BI33" s="60">
        <f>MAX(BB33-(SUM(AZ33:BA33)+SUM(BC33:BD33))/4,0)</f>
        <v>0</v>
      </c>
      <c r="BJ33" s="60">
        <f>MAX(BC33-(SUM(AZ33:BB33)+BD33)/4,0)</f>
        <v>12.352499999999996</v>
      </c>
      <c r="BK33" s="60">
        <f>MAX(BD33-SUM(AZ33:BC33)/4,0)</f>
        <v>69.14</v>
      </c>
      <c r="BN33" s="60">
        <f t="shared" si="6"/>
        <v>0</v>
      </c>
      <c r="BO33" s="60">
        <f t="shared" si="7"/>
        <v>0</v>
      </c>
      <c r="BP33" s="60">
        <f t="shared" si="8"/>
        <v>0</v>
      </c>
      <c r="BQ33" s="60">
        <f t="shared" si="9"/>
        <v>12.352499999999996</v>
      </c>
      <c r="BR33" s="60">
        <f t="shared" si="10"/>
        <v>66.051874999999995</v>
      </c>
    </row>
    <row r="34" spans="1:77" s="1" customFormat="1" ht="20.25">
      <c r="A34" s="36" t="s">
        <v>37</v>
      </c>
      <c r="B34" s="21" t="s">
        <v>161</v>
      </c>
      <c r="C34" s="21" t="str">
        <f>CONCATENATE(A34," ",B34)</f>
        <v>ROSCOLUX #3405 SUN85 N.3</v>
      </c>
      <c r="D34" s="38">
        <v>34.58</v>
      </c>
      <c r="E34" s="38">
        <v>36.700000000000003</v>
      </c>
      <c r="F34" s="38">
        <v>23.01</v>
      </c>
      <c r="G34" s="38">
        <v>7.83</v>
      </c>
      <c r="H34" s="38">
        <v>3.36</v>
      </c>
      <c r="I34" s="38">
        <v>8.57</v>
      </c>
      <c r="J34" s="38">
        <v>27.53</v>
      </c>
      <c r="K34" s="38">
        <v>26.14</v>
      </c>
      <c r="L34" s="38">
        <v>19.13</v>
      </c>
      <c r="M34" s="38">
        <v>22.61</v>
      </c>
      <c r="N34" s="38">
        <v>21.38</v>
      </c>
      <c r="O34" s="38">
        <v>38.549999999999997</v>
      </c>
      <c r="P34" s="38">
        <v>50.57</v>
      </c>
      <c r="Q34" s="38">
        <v>44.18</v>
      </c>
      <c r="R34" s="38">
        <v>36.619999999999997</v>
      </c>
      <c r="S34" s="38">
        <v>31.74</v>
      </c>
      <c r="T34" s="38">
        <v>28.46</v>
      </c>
      <c r="U34" s="38">
        <v>32.47</v>
      </c>
      <c r="V34" s="38">
        <v>50.58</v>
      </c>
      <c r="W34" s="39">
        <v>71.099999999999994</v>
      </c>
      <c r="X34" s="23">
        <v>0.33</v>
      </c>
      <c r="Y34" s="31">
        <v>63.526000000000003</v>
      </c>
      <c r="Z34" s="31">
        <v>17.228999999999999</v>
      </c>
      <c r="AA34" s="31">
        <v>37.828000000000003</v>
      </c>
      <c r="AB34" s="31">
        <v>60.500999999999998</v>
      </c>
      <c r="AC34" s="31">
        <v>11.087999999999999</v>
      </c>
      <c r="AD34" s="31">
        <v>37.304000000000002</v>
      </c>
      <c r="AE34" s="25">
        <v>32.222070896688578</v>
      </c>
      <c r="AF34" s="25">
        <v>0.53183496885800841</v>
      </c>
      <c r="AG34" s="25">
        <v>0.41298617732363579</v>
      </c>
      <c r="AH34" s="25">
        <v>28.683184656729278</v>
      </c>
      <c r="AI34" s="25">
        <v>0.428604882566054</v>
      </c>
      <c r="AJ34" s="25">
        <v>0.40928063576462775</v>
      </c>
      <c r="AK34" s="28"/>
      <c r="AL34" s="27" t="s">
        <v>65</v>
      </c>
      <c r="AM34" s="27" t="s">
        <v>42</v>
      </c>
      <c r="AN34" s="27" t="s">
        <v>66</v>
      </c>
      <c r="AO34" s="27" t="s">
        <v>31</v>
      </c>
      <c r="AP34" s="43" t="s">
        <v>162</v>
      </c>
      <c r="AQ34" s="28" t="s">
        <v>32</v>
      </c>
      <c r="AR34" s="28" t="s">
        <v>163</v>
      </c>
      <c r="AS34" s="28"/>
      <c r="AT34" s="30" t="s">
        <v>34</v>
      </c>
      <c r="AU34" s="30" t="s">
        <v>34</v>
      </c>
      <c r="AV34" s="31" t="s">
        <v>36</v>
      </c>
      <c r="AW34" s="30" t="s">
        <v>34</v>
      </c>
      <c r="AX34" s="32" t="s">
        <v>36</v>
      </c>
      <c r="AZ34" s="60">
        <f>AVERAGE(D34,G34)</f>
        <v>21.204999999999998</v>
      </c>
      <c r="BA34" s="60">
        <f>AVERAGE(H34,K34)</f>
        <v>14.75</v>
      </c>
      <c r="BB34" s="60">
        <f>AVERAGE(L34,O34)</f>
        <v>28.839999999999996</v>
      </c>
      <c r="BC34" s="60">
        <f>AVERAGE(P34,S34)</f>
        <v>41.155000000000001</v>
      </c>
      <c r="BD34" s="60">
        <f>AVERAGE(T34,W34)</f>
        <v>49.78</v>
      </c>
      <c r="BF34" s="1" t="str">
        <f>B34</f>
        <v>#3405 SUN85 N.3</v>
      </c>
      <c r="BG34" s="60">
        <f>MAX(AZ34-SUM(BA34:BD34)/4,0)</f>
        <v>0</v>
      </c>
      <c r="BH34" s="60">
        <f>MAX(BA34-(AZ34+SUM(BB34:BD34)/4),0)</f>
        <v>0</v>
      </c>
      <c r="BI34" s="60">
        <f>MAX(BB34-(SUM(AZ34:BA34)+SUM(BC34:BD34))/4,0)</f>
        <v>0</v>
      </c>
      <c r="BJ34" s="60">
        <f>MAX(BC34-(SUM(AZ34:BB34)+BD34)/4,0)</f>
        <v>12.511250000000004</v>
      </c>
      <c r="BK34" s="60">
        <f>MAX(BD34-SUM(AZ34:BC34)/4,0)</f>
        <v>23.292500000000004</v>
      </c>
      <c r="BN34" s="60">
        <f t="shared" si="6"/>
        <v>0</v>
      </c>
      <c r="BO34" s="60">
        <f t="shared" si="7"/>
        <v>0</v>
      </c>
      <c r="BP34" s="60">
        <f t="shared" si="8"/>
        <v>0</v>
      </c>
      <c r="BQ34" s="60">
        <f t="shared" si="9"/>
        <v>12.511250000000004</v>
      </c>
      <c r="BR34" s="60">
        <f t="shared" si="10"/>
        <v>20.164687500000003</v>
      </c>
    </row>
    <row r="35" spans="1:77" s="1" customFormat="1" ht="20.25">
      <c r="A35" s="36" t="s">
        <v>37</v>
      </c>
      <c r="B35" s="20" t="s">
        <v>46</v>
      </c>
      <c r="C35" s="21" t="str">
        <f>CONCATENATE(A35," ",B35)</f>
        <v xml:space="preserve">ROSCOLUX #05 ROSE TINT </v>
      </c>
      <c r="D35" s="22">
        <v>62.42</v>
      </c>
      <c r="E35" s="22">
        <v>72.12</v>
      </c>
      <c r="F35" s="22">
        <v>75.209999999999994</v>
      </c>
      <c r="G35" s="22">
        <v>74.52</v>
      </c>
      <c r="H35" s="22">
        <v>69.8</v>
      </c>
      <c r="I35" s="22">
        <v>63.6</v>
      </c>
      <c r="J35" s="22">
        <v>58.81</v>
      </c>
      <c r="K35" s="22">
        <v>56.75</v>
      </c>
      <c r="L35" s="22">
        <v>58.49</v>
      </c>
      <c r="M35" s="22">
        <v>64.17</v>
      </c>
      <c r="N35" s="22">
        <v>71.11</v>
      </c>
      <c r="O35" s="22">
        <v>79.790000000000006</v>
      </c>
      <c r="P35" s="22">
        <v>85.22</v>
      </c>
      <c r="Q35" s="22">
        <v>87.04</v>
      </c>
      <c r="R35" s="22">
        <v>87.71</v>
      </c>
      <c r="S35" s="22">
        <v>87.82</v>
      </c>
      <c r="T35" s="22">
        <v>87.65</v>
      </c>
      <c r="U35" s="22">
        <v>87.96</v>
      </c>
      <c r="V35" s="22">
        <v>88.06</v>
      </c>
      <c r="W35" s="22">
        <v>88.22</v>
      </c>
      <c r="X35" s="23">
        <v>0.8</v>
      </c>
      <c r="Y35" s="24">
        <v>89.087999999999994</v>
      </c>
      <c r="Z35" s="24">
        <v>13.242000000000001</v>
      </c>
      <c r="AA35" s="24">
        <v>7.883</v>
      </c>
      <c r="AB35" s="24">
        <v>87.159000000000006</v>
      </c>
      <c r="AC35" s="24">
        <v>14.551</v>
      </c>
      <c r="AD35" s="24">
        <v>3.5009999999999999</v>
      </c>
      <c r="AE35" s="25">
        <v>74.350760078920814</v>
      </c>
      <c r="AF35" s="25">
        <v>0.47735309205808207</v>
      </c>
      <c r="AG35" s="25">
        <v>0.39863586229472919</v>
      </c>
      <c r="AH35" s="25">
        <v>70.331098859160321</v>
      </c>
      <c r="AI35" s="25">
        <v>0.34071683996301777</v>
      </c>
      <c r="AJ35" s="25">
        <v>0.32555552308820823</v>
      </c>
      <c r="AK35" s="26"/>
      <c r="AL35" s="27" t="s">
        <v>28</v>
      </c>
      <c r="AM35" s="27" t="s">
        <v>29</v>
      </c>
      <c r="AN35" s="27" t="s">
        <v>30</v>
      </c>
      <c r="AO35" s="27" t="s">
        <v>31</v>
      </c>
      <c r="AP35" s="28" t="s">
        <v>32</v>
      </c>
      <c r="AQ35" s="28" t="s">
        <v>32</v>
      </c>
      <c r="AR35" s="28" t="s">
        <v>33</v>
      </c>
      <c r="AS35" s="29"/>
      <c r="AT35" s="30" t="s">
        <v>34</v>
      </c>
      <c r="AU35" s="30" t="s">
        <v>34</v>
      </c>
      <c r="AV35" s="31" t="s">
        <v>35</v>
      </c>
      <c r="AW35" s="31" t="s">
        <v>35</v>
      </c>
      <c r="AX35" s="32" t="s">
        <v>36</v>
      </c>
      <c r="AZ35" s="60">
        <f>AVERAGE(D35,G35)</f>
        <v>68.47</v>
      </c>
      <c r="BA35" s="60">
        <f>AVERAGE(H35,K35)</f>
        <v>63.274999999999999</v>
      </c>
      <c r="BB35" s="60">
        <f>AVERAGE(L35,O35)</f>
        <v>69.14</v>
      </c>
      <c r="BC35" s="60">
        <f>AVERAGE(P35,S35)</f>
        <v>86.52</v>
      </c>
      <c r="BD35" s="60">
        <f>AVERAGE(T35,W35)</f>
        <v>87.935000000000002</v>
      </c>
      <c r="BF35" s="1" t="str">
        <f>B35</f>
        <v xml:space="preserve">#05 ROSE TINT </v>
      </c>
      <c r="BG35" s="60">
        <f>MAX(AZ35-SUM(BA35:BD35)/4,0)</f>
        <v>0</v>
      </c>
      <c r="BH35" s="60">
        <f>MAX(BA35-(AZ35+SUM(BB35:BD35)/4),0)</f>
        <v>0</v>
      </c>
      <c r="BI35" s="60">
        <f>MAX(BB35-(SUM(AZ35:BA35)+SUM(BC35:BD35))/4,0)</f>
        <v>0</v>
      </c>
      <c r="BJ35" s="60">
        <f>MAX(BC35-(SUM(AZ35:BB35)+BD35)/4,0)</f>
        <v>14.314999999999998</v>
      </c>
      <c r="BK35" s="60">
        <f>MAX(BD35-SUM(AZ35:BC35)/4,0)</f>
        <v>16.083750000000009</v>
      </c>
      <c r="BN35" s="60">
        <f t="shared" si="6"/>
        <v>0</v>
      </c>
      <c r="BO35" s="60">
        <f t="shared" si="7"/>
        <v>0</v>
      </c>
      <c r="BP35" s="60">
        <f t="shared" si="8"/>
        <v>0</v>
      </c>
      <c r="BQ35" s="60">
        <f t="shared" si="9"/>
        <v>14.314999999999998</v>
      </c>
      <c r="BR35" s="60">
        <f t="shared" si="10"/>
        <v>12.50500000000001</v>
      </c>
    </row>
    <row r="36" spans="1:77" s="1" customFormat="1" ht="20.25">
      <c r="A36" s="36" t="s">
        <v>37</v>
      </c>
      <c r="B36" s="20" t="s">
        <v>329</v>
      </c>
      <c r="C36" s="21" t="str">
        <f>CONCATENATE(A36," ",B36)</f>
        <v xml:space="preserve">ROSCOLUX #50 MAUVE </v>
      </c>
      <c r="D36" s="22">
        <v>14.93</v>
      </c>
      <c r="E36" s="22">
        <v>31.95</v>
      </c>
      <c r="F36" s="22">
        <v>34.36</v>
      </c>
      <c r="G36" s="22">
        <v>18.32</v>
      </c>
      <c r="H36" s="22">
        <v>8.76</v>
      </c>
      <c r="I36" s="22">
        <v>5.72</v>
      </c>
      <c r="J36" s="22">
        <v>4.8099999999999996</v>
      </c>
      <c r="K36" s="22">
        <v>5.25</v>
      </c>
      <c r="L36" s="22">
        <v>5.9</v>
      </c>
      <c r="M36" s="22">
        <v>5.89</v>
      </c>
      <c r="N36" s="22">
        <v>6.43</v>
      </c>
      <c r="O36" s="22">
        <v>8.56</v>
      </c>
      <c r="P36" s="22">
        <v>15.54</v>
      </c>
      <c r="Q36" s="22">
        <v>31.15</v>
      </c>
      <c r="R36" s="22">
        <v>52.74</v>
      </c>
      <c r="S36" s="22">
        <v>70.2</v>
      </c>
      <c r="T36" s="22">
        <v>79.319999999999993</v>
      </c>
      <c r="U36" s="22">
        <v>82.7</v>
      </c>
      <c r="V36" s="22">
        <v>84.13</v>
      </c>
      <c r="W36" s="22">
        <v>85.08</v>
      </c>
      <c r="X36" s="23">
        <v>0.14000000000000001</v>
      </c>
      <c r="Y36" s="24">
        <v>44.878999999999998</v>
      </c>
      <c r="Z36" s="24">
        <v>42.53</v>
      </c>
      <c r="AA36" s="24">
        <v>19.283000000000001</v>
      </c>
      <c r="AB36" s="24">
        <v>39.188000000000002</v>
      </c>
      <c r="AC36" s="24">
        <v>41.000999999999998</v>
      </c>
      <c r="AD36" s="24">
        <v>6.5330000000000004</v>
      </c>
      <c r="AE36" s="25">
        <v>14.455348372437305</v>
      </c>
      <c r="AF36" s="25">
        <v>0.59088141575988151</v>
      </c>
      <c r="AG36" s="25">
        <v>0.34282852088331656</v>
      </c>
      <c r="AH36" s="25">
        <v>10.768618691102546</v>
      </c>
      <c r="AI36" s="25">
        <v>0.44898521378924244</v>
      </c>
      <c r="AJ36" s="25">
        <v>0.2932469243113523</v>
      </c>
      <c r="AK36" s="26"/>
      <c r="AL36" s="27" t="s">
        <v>28</v>
      </c>
      <c r="AM36" s="27" t="s">
        <v>29</v>
      </c>
      <c r="AN36" s="27" t="s">
        <v>30</v>
      </c>
      <c r="AO36" s="27" t="s">
        <v>31</v>
      </c>
      <c r="AP36" s="28" t="s">
        <v>32</v>
      </c>
      <c r="AQ36" s="28" t="s">
        <v>32</v>
      </c>
      <c r="AR36" s="28" t="s">
        <v>33</v>
      </c>
      <c r="AS36" s="29"/>
      <c r="AT36" s="30" t="s">
        <v>34</v>
      </c>
      <c r="AU36" s="30" t="s">
        <v>34</v>
      </c>
      <c r="AV36" s="31" t="s">
        <v>35</v>
      </c>
      <c r="AW36" s="31" t="s">
        <v>35</v>
      </c>
      <c r="AX36" s="32" t="s">
        <v>36</v>
      </c>
      <c r="AZ36" s="60">
        <f>AVERAGE(D36,G36)</f>
        <v>16.625</v>
      </c>
      <c r="BA36" s="60">
        <f>AVERAGE(H36,K36)</f>
        <v>7.0049999999999999</v>
      </c>
      <c r="BB36" s="60">
        <f>AVERAGE(L36,O36)</f>
        <v>7.23</v>
      </c>
      <c r="BC36" s="60">
        <f>AVERAGE(P36,S36)</f>
        <v>42.870000000000005</v>
      </c>
      <c r="BD36" s="60">
        <f>AVERAGE(T36,W36)</f>
        <v>82.199999999999989</v>
      </c>
      <c r="BF36" s="1" t="str">
        <f>B36</f>
        <v xml:space="preserve">#50 MAUVE </v>
      </c>
      <c r="BG36" s="60">
        <f>MAX(AZ36-SUM(BA36:BD36)/4,0)</f>
        <v>0</v>
      </c>
      <c r="BH36" s="60">
        <f>MAX(BA36-(AZ36+SUM(BB36:BD36)/4),0)</f>
        <v>0</v>
      </c>
      <c r="BI36" s="60">
        <f>MAX(BB36-(SUM(AZ36:BA36)+SUM(BC36:BD36))/4,0)</f>
        <v>0</v>
      </c>
      <c r="BJ36" s="60">
        <f>MAX(BC36-(SUM(AZ36:BB36)+BD36)/4,0)</f>
        <v>14.605000000000008</v>
      </c>
      <c r="BK36" s="60">
        <f>MAX(BD36-SUM(AZ36:BC36)/4,0)</f>
        <v>63.767499999999984</v>
      </c>
      <c r="BN36" s="60">
        <f t="shared" si="6"/>
        <v>0</v>
      </c>
      <c r="BO36" s="60">
        <f t="shared" si="7"/>
        <v>0</v>
      </c>
      <c r="BP36" s="60">
        <f t="shared" si="8"/>
        <v>0</v>
      </c>
      <c r="BQ36" s="60">
        <f t="shared" si="9"/>
        <v>14.605000000000008</v>
      </c>
      <c r="BR36" s="60">
        <f t="shared" si="10"/>
        <v>60.11624999999998</v>
      </c>
    </row>
    <row r="37" spans="1:77" s="1" customFormat="1" ht="20.25">
      <c r="A37" s="36" t="s">
        <v>37</v>
      </c>
      <c r="B37" s="20" t="s">
        <v>184</v>
      </c>
      <c r="C37" s="21" t="str">
        <f>CONCATENATE(A37," ",B37)</f>
        <v xml:space="preserve">ROSCOLUX #346 TROPICAL MAGENTA </v>
      </c>
      <c r="D37" s="22">
        <v>13.55</v>
      </c>
      <c r="E37" s="22">
        <v>28.65</v>
      </c>
      <c r="F37" s="22">
        <v>45.8</v>
      </c>
      <c r="G37" s="22">
        <v>55.05</v>
      </c>
      <c r="H37" s="22">
        <v>52.95</v>
      </c>
      <c r="I37" s="22">
        <v>38.22</v>
      </c>
      <c r="J37" s="22">
        <v>18.48</v>
      </c>
      <c r="K37" s="22">
        <v>5.25</v>
      </c>
      <c r="L37" s="22">
        <v>1.56</v>
      </c>
      <c r="M37" s="22">
        <v>0.68</v>
      </c>
      <c r="N37" s="22">
        <v>0.26</v>
      </c>
      <c r="O37" s="22">
        <v>3.36</v>
      </c>
      <c r="P37" s="22">
        <v>24.54</v>
      </c>
      <c r="Q37" s="22">
        <v>54.76</v>
      </c>
      <c r="R37" s="22">
        <v>73.2</v>
      </c>
      <c r="S37" s="22">
        <v>78.53</v>
      </c>
      <c r="T37" s="22">
        <v>79.87</v>
      </c>
      <c r="U37" s="22">
        <v>80.150000000000006</v>
      </c>
      <c r="V37" s="22">
        <v>80.5</v>
      </c>
      <c r="W37" s="22">
        <v>80.91</v>
      </c>
      <c r="X37" s="23">
        <v>0.22</v>
      </c>
      <c r="Y37" s="24">
        <v>48.176000000000002</v>
      </c>
      <c r="Z37" s="24">
        <v>63.976999999999997</v>
      </c>
      <c r="AA37" s="24">
        <v>-33.156999999999996</v>
      </c>
      <c r="AB37" s="24">
        <v>42.054000000000002</v>
      </c>
      <c r="AC37" s="24">
        <v>77.924000000000007</v>
      </c>
      <c r="AD37" s="24">
        <v>-48.273000000000003</v>
      </c>
      <c r="AE37" s="25">
        <v>16.933392157054413</v>
      </c>
      <c r="AF37" s="25">
        <v>0.53521082240024531</v>
      </c>
      <c r="AG37" s="25">
        <v>0.26105546489500614</v>
      </c>
      <c r="AH37" s="25">
        <v>12.534946309136805</v>
      </c>
      <c r="AI37" s="25">
        <v>0.32048779821943629</v>
      </c>
      <c r="AJ37" s="25">
        <v>0.14954947908777599</v>
      </c>
      <c r="AK37" s="26"/>
      <c r="AL37" s="27" t="s">
        <v>28</v>
      </c>
      <c r="AM37" s="27" t="s">
        <v>29</v>
      </c>
      <c r="AN37" s="27" t="s">
        <v>30</v>
      </c>
      <c r="AO37" s="27" t="s">
        <v>31</v>
      </c>
      <c r="AP37" s="28" t="s">
        <v>32</v>
      </c>
      <c r="AQ37" s="28" t="s">
        <v>32</v>
      </c>
      <c r="AR37" s="28" t="s">
        <v>33</v>
      </c>
      <c r="AS37" s="29"/>
      <c r="AT37" s="30" t="s">
        <v>34</v>
      </c>
      <c r="AU37" s="30" t="s">
        <v>34</v>
      </c>
      <c r="AV37" s="31" t="s">
        <v>35</v>
      </c>
      <c r="AW37" s="31" t="s">
        <v>35</v>
      </c>
      <c r="AX37" s="32" t="s">
        <v>36</v>
      </c>
      <c r="AZ37" s="60">
        <f>AVERAGE(D37,G37)</f>
        <v>34.299999999999997</v>
      </c>
      <c r="BA37" s="60">
        <f>AVERAGE(H37,K37)</f>
        <v>29.1</v>
      </c>
      <c r="BB37" s="60">
        <f>AVERAGE(L37,O37)</f>
        <v>2.46</v>
      </c>
      <c r="BC37" s="60">
        <f>AVERAGE(P37,S37)</f>
        <v>51.534999999999997</v>
      </c>
      <c r="BD37" s="60">
        <f>AVERAGE(T37,W37)</f>
        <v>80.39</v>
      </c>
      <c r="BF37" s="1" t="str">
        <f>B37</f>
        <v xml:space="preserve">#346 TROPICAL MAGENTA </v>
      </c>
      <c r="BG37" s="60">
        <f>MAX(AZ37-SUM(BA37:BD37)/4,0)</f>
        <v>0</v>
      </c>
      <c r="BH37" s="60">
        <f>MAX(BA37-(AZ37+SUM(BB37:BD37)/4),0)</f>
        <v>0</v>
      </c>
      <c r="BI37" s="60">
        <f>MAX(BB37-(SUM(AZ37:BA37)+SUM(BC37:BD37))/4,0)</f>
        <v>0</v>
      </c>
      <c r="BJ37" s="60">
        <f>MAX(BC37-(SUM(AZ37:BB37)+BD37)/4,0)</f>
        <v>14.972499999999997</v>
      </c>
      <c r="BK37" s="60">
        <f>MAX(BD37-SUM(AZ37:BC37)/4,0)</f>
        <v>51.041250000000005</v>
      </c>
      <c r="BN37" s="60">
        <f t="shared" si="6"/>
        <v>0</v>
      </c>
      <c r="BO37" s="60">
        <f t="shared" si="7"/>
        <v>0</v>
      </c>
      <c r="BP37" s="60">
        <f t="shared" si="8"/>
        <v>0</v>
      </c>
      <c r="BQ37" s="60">
        <f t="shared" si="9"/>
        <v>14.972499999999997</v>
      </c>
      <c r="BR37" s="60">
        <f t="shared" si="10"/>
        <v>47.298125000000006</v>
      </c>
    </row>
    <row r="38" spans="1:77" s="1" customFormat="1" ht="20.25">
      <c r="A38" s="36" t="s">
        <v>37</v>
      </c>
      <c r="B38" s="20" t="s">
        <v>187</v>
      </c>
      <c r="C38" s="21" t="str">
        <f>CONCATENATE(A38," ",B38)</f>
        <v xml:space="preserve">ROSCOLUX #35 LT PINK </v>
      </c>
      <c r="D38" s="22">
        <v>54.63</v>
      </c>
      <c r="E38" s="22">
        <v>68.709999999999994</v>
      </c>
      <c r="F38" s="22">
        <v>77.209999999999994</v>
      </c>
      <c r="G38" s="22">
        <v>77.03</v>
      </c>
      <c r="H38" s="22">
        <v>72.5</v>
      </c>
      <c r="I38" s="22">
        <v>65.73</v>
      </c>
      <c r="J38" s="22">
        <v>58.66</v>
      </c>
      <c r="K38" s="22">
        <v>52.74</v>
      </c>
      <c r="L38" s="22">
        <v>49.42</v>
      </c>
      <c r="M38" s="22">
        <v>50.23</v>
      </c>
      <c r="N38" s="22">
        <v>55.86</v>
      </c>
      <c r="O38" s="22">
        <v>68.83</v>
      </c>
      <c r="P38" s="22">
        <v>80.489999999999995</v>
      </c>
      <c r="Q38" s="22">
        <v>85.93</v>
      </c>
      <c r="R38" s="22">
        <v>87.55</v>
      </c>
      <c r="S38" s="22">
        <v>88.03</v>
      </c>
      <c r="T38" s="22">
        <v>88</v>
      </c>
      <c r="U38" s="22">
        <v>88.1</v>
      </c>
      <c r="V38" s="22">
        <v>88.18</v>
      </c>
      <c r="W38" s="22">
        <v>88.42</v>
      </c>
      <c r="X38" s="23">
        <v>0.66</v>
      </c>
      <c r="Y38" s="24">
        <v>84.933999999999997</v>
      </c>
      <c r="Z38" s="24">
        <v>19.815999999999999</v>
      </c>
      <c r="AA38" s="24">
        <v>-0.30499999999999999</v>
      </c>
      <c r="AB38" s="24">
        <v>82.745999999999995</v>
      </c>
      <c r="AC38" s="24">
        <v>22.085000000000001</v>
      </c>
      <c r="AD38" s="24">
        <v>-5.5549999999999997</v>
      </c>
      <c r="AE38" s="25">
        <v>65.877708801899942</v>
      </c>
      <c r="AF38" s="25">
        <v>0.48046877227688883</v>
      </c>
      <c r="AG38" s="25">
        <v>0.38274773041458582</v>
      </c>
      <c r="AH38" s="25">
        <v>61.685710186004428</v>
      </c>
      <c r="AI38" s="25">
        <v>0.33471721638514473</v>
      </c>
      <c r="AJ38" s="25">
        <v>0.30265975706766873</v>
      </c>
      <c r="AK38" s="26"/>
      <c r="AL38" s="27" t="s">
        <v>28</v>
      </c>
      <c r="AM38" s="27" t="s">
        <v>29</v>
      </c>
      <c r="AN38" s="27" t="s">
        <v>30</v>
      </c>
      <c r="AO38" s="27" t="s">
        <v>31</v>
      </c>
      <c r="AP38" s="28" t="s">
        <v>32</v>
      </c>
      <c r="AQ38" s="28" t="s">
        <v>32</v>
      </c>
      <c r="AR38" s="28" t="s">
        <v>33</v>
      </c>
      <c r="AS38" s="29"/>
      <c r="AT38" s="30" t="s">
        <v>34</v>
      </c>
      <c r="AU38" s="30" t="s">
        <v>34</v>
      </c>
      <c r="AV38" s="31" t="s">
        <v>35</v>
      </c>
      <c r="AW38" s="31" t="s">
        <v>35</v>
      </c>
      <c r="AX38" s="32" t="s">
        <v>36</v>
      </c>
      <c r="AZ38" s="60">
        <f>AVERAGE(D38,G38)</f>
        <v>65.83</v>
      </c>
      <c r="BA38" s="60">
        <f>AVERAGE(H38,K38)</f>
        <v>62.620000000000005</v>
      </c>
      <c r="BB38" s="60">
        <f>AVERAGE(L38,O38)</f>
        <v>59.125</v>
      </c>
      <c r="BC38" s="60">
        <f>AVERAGE(P38,S38)</f>
        <v>84.259999999999991</v>
      </c>
      <c r="BD38" s="60">
        <f>AVERAGE(T38,W38)</f>
        <v>88.210000000000008</v>
      </c>
      <c r="BF38" s="1" t="str">
        <f>B38</f>
        <v xml:space="preserve">#35 LT PINK </v>
      </c>
      <c r="BG38" s="60">
        <f>MAX(AZ38-SUM(BA38:BD38)/4,0)</f>
        <v>0</v>
      </c>
      <c r="BH38" s="60">
        <f>MAX(BA38-(AZ38+SUM(BB38:BD38)/4),0)</f>
        <v>0</v>
      </c>
      <c r="BI38" s="60">
        <f>MAX(BB38-(SUM(AZ38:BA38)+SUM(BC38:BD38))/4,0)</f>
        <v>0</v>
      </c>
      <c r="BJ38" s="60">
        <f>MAX(BC38-(SUM(AZ38:BB38)+BD38)/4,0)</f>
        <v>15.313749999999999</v>
      </c>
      <c r="BK38" s="60">
        <f>MAX(BD38-SUM(AZ38:BC38)/4,0)</f>
        <v>20.251250000000013</v>
      </c>
      <c r="BN38" s="60">
        <f t="shared" si="6"/>
        <v>0</v>
      </c>
      <c r="BO38" s="60">
        <f t="shared" si="7"/>
        <v>0</v>
      </c>
      <c r="BP38" s="60">
        <f t="shared" si="8"/>
        <v>0</v>
      </c>
      <c r="BQ38" s="60">
        <f t="shared" si="9"/>
        <v>15.313749999999999</v>
      </c>
      <c r="BR38" s="60">
        <f t="shared" si="10"/>
        <v>16.422812500000013</v>
      </c>
    </row>
    <row r="39" spans="1:77" s="1" customFormat="1" ht="20.25">
      <c r="A39" s="36" t="s">
        <v>37</v>
      </c>
      <c r="B39" s="21" t="s">
        <v>286</v>
      </c>
      <c r="C39" s="21" t="str">
        <f>B39</f>
        <v>#4615 CALCOLOR 15 RED</v>
      </c>
      <c r="D39" s="38">
        <v>65.819999999999993</v>
      </c>
      <c r="E39" s="38">
        <v>70.37</v>
      </c>
      <c r="F39" s="38">
        <v>66.819999999999993</v>
      </c>
      <c r="G39" s="38">
        <v>58.37</v>
      </c>
      <c r="H39" s="38">
        <v>52.48</v>
      </c>
      <c r="I39" s="38">
        <v>56.46</v>
      </c>
      <c r="J39" s="38">
        <v>67.44</v>
      </c>
      <c r="K39" s="38">
        <v>63.54</v>
      </c>
      <c r="L39" s="38">
        <v>59.45</v>
      </c>
      <c r="M39" s="38">
        <v>58.41</v>
      </c>
      <c r="N39" s="38">
        <v>61.3</v>
      </c>
      <c r="O39" s="38">
        <v>66.48</v>
      </c>
      <c r="P39" s="38">
        <v>79.62</v>
      </c>
      <c r="Q39" s="38">
        <v>84.82</v>
      </c>
      <c r="R39" s="38">
        <v>85.73</v>
      </c>
      <c r="S39" s="38">
        <v>85.98</v>
      </c>
      <c r="T39" s="38">
        <v>86.21</v>
      </c>
      <c r="U39" s="38">
        <v>86.4</v>
      </c>
      <c r="V39" s="38">
        <v>86.54</v>
      </c>
      <c r="W39" s="39">
        <v>86.63</v>
      </c>
      <c r="X39" s="23">
        <v>0.67</v>
      </c>
      <c r="Y39" s="31">
        <v>86.376999999999995</v>
      </c>
      <c r="Z39" s="31">
        <v>12.427</v>
      </c>
      <c r="AA39" s="31">
        <v>9.4580000000000002</v>
      </c>
      <c r="AB39" s="31">
        <v>84.850999999999999</v>
      </c>
      <c r="AC39" s="31">
        <v>9.0730000000000004</v>
      </c>
      <c r="AD39" s="31">
        <v>7.5549999999999997</v>
      </c>
      <c r="AE39" s="25">
        <v>68.743751605272408</v>
      </c>
      <c r="AF39" s="25">
        <v>0.48202108983954384</v>
      </c>
      <c r="AG39" s="25">
        <v>0.39896409255183174</v>
      </c>
      <c r="AH39" s="25">
        <v>65.715324825936577</v>
      </c>
      <c r="AI39" s="25">
        <v>0.34215355398199532</v>
      </c>
      <c r="AJ39" s="25">
        <v>0.33912652343995459</v>
      </c>
      <c r="AK39" s="28"/>
      <c r="AL39" s="27" t="s">
        <v>65</v>
      </c>
      <c r="AM39" s="27" t="s">
        <v>42</v>
      </c>
      <c r="AN39" s="27" t="s">
        <v>66</v>
      </c>
      <c r="AO39" s="27" t="s">
        <v>31</v>
      </c>
      <c r="AP39" s="28" t="s">
        <v>32</v>
      </c>
      <c r="AQ39" s="28" t="s">
        <v>287</v>
      </c>
      <c r="AR39" s="28" t="s">
        <v>288</v>
      </c>
      <c r="AS39" s="28"/>
      <c r="AT39" s="30" t="s">
        <v>34</v>
      </c>
      <c r="AU39" s="30" t="s">
        <v>34</v>
      </c>
      <c r="AV39" s="30" t="s">
        <v>34</v>
      </c>
      <c r="AW39" s="31" t="s">
        <v>36</v>
      </c>
      <c r="AX39" s="32" t="s">
        <v>36</v>
      </c>
      <c r="AZ39" s="60">
        <f>AVERAGE(D39,G39)</f>
        <v>62.094999999999999</v>
      </c>
      <c r="BA39" s="60">
        <f>AVERAGE(H39,K39)</f>
        <v>58.01</v>
      </c>
      <c r="BB39" s="60">
        <f>AVERAGE(L39,O39)</f>
        <v>62.965000000000003</v>
      </c>
      <c r="BC39" s="60">
        <f>AVERAGE(P39,S39)</f>
        <v>82.800000000000011</v>
      </c>
      <c r="BD39" s="60">
        <f>AVERAGE(T39,W39)</f>
        <v>86.419999999999987</v>
      </c>
      <c r="BF39" s="1" t="str">
        <f>B39</f>
        <v>#4615 CALCOLOR 15 RED</v>
      </c>
      <c r="BG39" s="60">
        <f>MAX(AZ39-SUM(BA39:BD39)/4,0)</f>
        <v>0</v>
      </c>
      <c r="BH39" s="60">
        <f>MAX(BA39-(AZ39+SUM(BB39:BD39)/4),0)</f>
        <v>0</v>
      </c>
      <c r="BI39" s="60">
        <f>MAX(BB39-(SUM(AZ39:BA39)+SUM(BC39:BD39))/4,0)</f>
        <v>0</v>
      </c>
      <c r="BJ39" s="60">
        <f>MAX(BC39-(SUM(AZ39:BB39)+BD39)/4,0)</f>
        <v>15.427500000000009</v>
      </c>
      <c r="BK39" s="60">
        <f>MAX(BD39-SUM(AZ39:BC39)/4,0)</f>
        <v>19.952499999999986</v>
      </c>
      <c r="BN39" s="60">
        <f t="shared" si="6"/>
        <v>0</v>
      </c>
      <c r="BO39" s="60">
        <f t="shared" si="7"/>
        <v>0</v>
      </c>
      <c r="BP39" s="60">
        <f t="shared" si="8"/>
        <v>0</v>
      </c>
      <c r="BQ39" s="60">
        <f t="shared" si="9"/>
        <v>15.427500000000009</v>
      </c>
      <c r="BR39" s="60">
        <f t="shared" si="10"/>
        <v>16.095624999999984</v>
      </c>
    </row>
    <row r="40" spans="1:77" s="1" customFormat="1" ht="20.25">
      <c r="A40" s="36" t="s">
        <v>37</v>
      </c>
      <c r="B40" s="20" t="s">
        <v>132</v>
      </c>
      <c r="C40" s="21" t="str">
        <f>CONCATENATE(A40," ",B40)</f>
        <v xml:space="preserve">ROSCOLUX #33 NO COLOR PINK </v>
      </c>
      <c r="D40" s="22">
        <v>55.85</v>
      </c>
      <c r="E40" s="22">
        <v>67.790000000000006</v>
      </c>
      <c r="F40" s="22">
        <v>75.16</v>
      </c>
      <c r="G40" s="22">
        <v>75.41</v>
      </c>
      <c r="H40" s="22">
        <v>70.61</v>
      </c>
      <c r="I40" s="22">
        <v>63.76</v>
      </c>
      <c r="J40" s="22">
        <v>57.26</v>
      </c>
      <c r="K40" s="22">
        <v>51.99</v>
      </c>
      <c r="L40" s="22">
        <v>49.59</v>
      </c>
      <c r="M40" s="22">
        <v>51.49</v>
      </c>
      <c r="N40" s="22">
        <v>56.75</v>
      </c>
      <c r="O40" s="22">
        <v>69.400000000000006</v>
      </c>
      <c r="P40" s="22">
        <v>80.5</v>
      </c>
      <c r="Q40" s="22">
        <v>85.4</v>
      </c>
      <c r="R40" s="22">
        <v>86.87</v>
      </c>
      <c r="S40" s="22">
        <v>87.33</v>
      </c>
      <c r="T40" s="22">
        <v>87.32</v>
      </c>
      <c r="U40" s="22">
        <v>87.41</v>
      </c>
      <c r="V40" s="22">
        <v>87.31</v>
      </c>
      <c r="W40" s="22">
        <v>87.06</v>
      </c>
      <c r="X40" s="23">
        <v>0.65</v>
      </c>
      <c r="Y40" s="24">
        <v>85.066000000000003</v>
      </c>
      <c r="Z40" s="24">
        <v>19.18</v>
      </c>
      <c r="AA40" s="24">
        <v>1.3919999999999999</v>
      </c>
      <c r="AB40" s="24">
        <v>82.855999999999995</v>
      </c>
      <c r="AC40" s="24">
        <v>21.247</v>
      </c>
      <c r="AD40" s="24">
        <v>-3.85</v>
      </c>
      <c r="AE40" s="25">
        <v>66.13650865627794</v>
      </c>
      <c r="AF40" s="25">
        <v>0.48128562595285534</v>
      </c>
      <c r="AG40" s="25">
        <v>0.38507484207040193</v>
      </c>
      <c r="AH40" s="25">
        <v>61.892087852490874</v>
      </c>
      <c r="AI40" s="25">
        <v>0.33696786554490449</v>
      </c>
      <c r="AJ40" s="25">
        <v>0.30646083221894904</v>
      </c>
      <c r="AK40" s="26"/>
      <c r="AL40" s="27" t="s">
        <v>28</v>
      </c>
      <c r="AM40" s="27" t="s">
        <v>42</v>
      </c>
      <c r="AN40" s="27" t="s">
        <v>51</v>
      </c>
      <c r="AO40" s="27" t="s">
        <v>31</v>
      </c>
      <c r="AP40" s="28" t="s">
        <v>32</v>
      </c>
      <c r="AQ40" s="28" t="s">
        <v>32</v>
      </c>
      <c r="AR40" s="28" t="s">
        <v>33</v>
      </c>
      <c r="AS40" s="29"/>
      <c r="AT40" s="30" t="s">
        <v>34</v>
      </c>
      <c r="AU40" s="30" t="s">
        <v>34</v>
      </c>
      <c r="AV40" s="30" t="s">
        <v>34</v>
      </c>
      <c r="AW40" s="31" t="s">
        <v>35</v>
      </c>
      <c r="AX40" s="32" t="s">
        <v>36</v>
      </c>
      <c r="AZ40" s="60">
        <f>AVERAGE(D40,G40)</f>
        <v>65.63</v>
      </c>
      <c r="BA40" s="60">
        <f>AVERAGE(H40,K40)</f>
        <v>61.3</v>
      </c>
      <c r="BB40" s="60">
        <f>AVERAGE(L40,O40)</f>
        <v>59.495000000000005</v>
      </c>
      <c r="BC40" s="60">
        <f>AVERAGE(P40,S40)</f>
        <v>83.914999999999992</v>
      </c>
      <c r="BD40" s="60">
        <f>AVERAGE(T40,W40)</f>
        <v>87.19</v>
      </c>
      <c r="BF40" s="1" t="str">
        <f>B40</f>
        <v xml:space="preserve">#33 NO COLOR PINK </v>
      </c>
      <c r="BG40" s="60">
        <f>MAX(AZ40-SUM(BA40:BD40)/4,0)</f>
        <v>0</v>
      </c>
      <c r="BH40" s="60">
        <f>MAX(BA40-(AZ40+SUM(BB40:BD40)/4),0)</f>
        <v>0</v>
      </c>
      <c r="BI40" s="60">
        <f>MAX(BB40-(SUM(AZ40:BA40)+SUM(BC40:BD40))/4,0)</f>
        <v>0</v>
      </c>
      <c r="BJ40" s="60">
        <f>MAX(BC40-(SUM(AZ40:BB40)+BD40)/4,0)</f>
        <v>15.51124999999999</v>
      </c>
      <c r="BK40" s="60">
        <f>MAX(BD40-SUM(AZ40:BC40)/4,0)</f>
        <v>19.60499999999999</v>
      </c>
      <c r="BN40" s="60">
        <f t="shared" si="6"/>
        <v>0</v>
      </c>
      <c r="BO40" s="60">
        <f t="shared" si="7"/>
        <v>0</v>
      </c>
      <c r="BP40" s="60">
        <f t="shared" si="8"/>
        <v>0</v>
      </c>
      <c r="BQ40" s="60">
        <f t="shared" si="9"/>
        <v>15.51124999999999</v>
      </c>
      <c r="BR40" s="60">
        <f t="shared" si="10"/>
        <v>15.727187499999992</v>
      </c>
    </row>
    <row r="41" spans="1:77" s="1" customFormat="1" ht="20.25">
      <c r="A41" s="36" t="s">
        <v>37</v>
      </c>
      <c r="B41" s="20" t="s">
        <v>159</v>
      </c>
      <c r="C41" s="21" t="str">
        <f>CONCATENATE(A41," ",B41)</f>
        <v xml:space="preserve">ROSCOLUX #339 BROADWAY PINK </v>
      </c>
      <c r="D41" s="22">
        <v>25.67</v>
      </c>
      <c r="E41" s="22">
        <v>40.130000000000003</v>
      </c>
      <c r="F41" s="22">
        <v>46.73</v>
      </c>
      <c r="G41" s="22">
        <v>44.42</v>
      </c>
      <c r="H41" s="22">
        <v>31.97</v>
      </c>
      <c r="I41" s="22">
        <v>18.53</v>
      </c>
      <c r="J41" s="22">
        <v>9.4499999999999993</v>
      </c>
      <c r="K41" s="22">
        <v>4.3099999999999996</v>
      </c>
      <c r="L41" s="22">
        <v>2.4</v>
      </c>
      <c r="M41" s="22">
        <v>1.45</v>
      </c>
      <c r="N41" s="22">
        <v>2.5499999999999998</v>
      </c>
      <c r="O41" s="22">
        <v>3.54</v>
      </c>
      <c r="P41" s="22">
        <v>20.94</v>
      </c>
      <c r="Q41" s="22">
        <v>61.14</v>
      </c>
      <c r="R41" s="22">
        <v>75.22</v>
      </c>
      <c r="S41" s="22">
        <v>81.3</v>
      </c>
      <c r="T41" s="22">
        <v>84.19</v>
      </c>
      <c r="U41" s="22">
        <v>84.93</v>
      </c>
      <c r="V41" s="22">
        <v>85.57</v>
      </c>
      <c r="W41" s="22">
        <v>86.42</v>
      </c>
      <c r="X41" s="23">
        <v>0.15</v>
      </c>
      <c r="Y41" s="24">
        <v>48.72</v>
      </c>
      <c r="Z41" s="24">
        <v>62.798000000000002</v>
      </c>
      <c r="AA41" s="24">
        <v>-9.2059999999999995</v>
      </c>
      <c r="AB41" s="24">
        <v>41.216999999999999</v>
      </c>
      <c r="AC41" s="24">
        <v>71.88</v>
      </c>
      <c r="AD41" s="24">
        <v>-26.968</v>
      </c>
      <c r="AE41" s="25">
        <v>17.367669982369101</v>
      </c>
      <c r="AF41" s="25">
        <v>0.58191512051522165</v>
      </c>
      <c r="AG41" s="25">
        <v>0.28814635350279671</v>
      </c>
      <c r="AH41" s="25">
        <v>12.000553620312498</v>
      </c>
      <c r="AI41" s="25">
        <v>0.38665488027848827</v>
      </c>
      <c r="AJ41" s="25">
        <v>0.18891698310973049</v>
      </c>
      <c r="AK41" s="26"/>
      <c r="AL41" s="27" t="s">
        <v>28</v>
      </c>
      <c r="AM41" s="27" t="s">
        <v>29</v>
      </c>
      <c r="AN41" s="27" t="s">
        <v>30</v>
      </c>
      <c r="AO41" s="27" t="s">
        <v>31</v>
      </c>
      <c r="AP41" s="28" t="s">
        <v>32</v>
      </c>
      <c r="AQ41" s="28" t="s">
        <v>32</v>
      </c>
      <c r="AR41" s="28" t="s">
        <v>33</v>
      </c>
      <c r="AS41" s="29"/>
      <c r="AT41" s="30" t="s">
        <v>34</v>
      </c>
      <c r="AU41" s="30" t="s">
        <v>34</v>
      </c>
      <c r="AV41" s="31" t="s">
        <v>35</v>
      </c>
      <c r="AW41" s="31" t="s">
        <v>35</v>
      </c>
      <c r="AX41" s="32" t="s">
        <v>36</v>
      </c>
      <c r="AZ41" s="60">
        <f>AVERAGE(D41,G41)</f>
        <v>35.045000000000002</v>
      </c>
      <c r="BA41" s="60">
        <f>AVERAGE(H41,K41)</f>
        <v>18.14</v>
      </c>
      <c r="BB41" s="60">
        <f>AVERAGE(L41,O41)</f>
        <v>2.9699999999999998</v>
      </c>
      <c r="BC41" s="60">
        <f>AVERAGE(P41,S41)</f>
        <v>51.12</v>
      </c>
      <c r="BD41" s="60">
        <f>AVERAGE(T41,W41)</f>
        <v>85.305000000000007</v>
      </c>
      <c r="BF41" s="1" t="str">
        <f>B41</f>
        <v xml:space="preserve">#339 BROADWAY PINK </v>
      </c>
      <c r="BG41" s="60">
        <f>MAX(AZ41-SUM(BA41:BD41)/4,0)</f>
        <v>0</v>
      </c>
      <c r="BH41" s="60">
        <f>MAX(BA41-(AZ41+SUM(BB41:BD41)/4),0)</f>
        <v>0</v>
      </c>
      <c r="BI41" s="60">
        <f>MAX(BB41-(SUM(AZ41:BA41)+SUM(BC41:BD41))/4,0)</f>
        <v>0</v>
      </c>
      <c r="BJ41" s="60">
        <f>MAX(BC41-(SUM(AZ41:BB41)+BD41)/4,0)</f>
        <v>15.754999999999995</v>
      </c>
      <c r="BK41" s="60">
        <f>MAX(BD41-SUM(AZ41:BC41)/4,0)</f>
        <v>58.486250000000005</v>
      </c>
      <c r="BN41" s="60">
        <f t="shared" si="6"/>
        <v>0</v>
      </c>
      <c r="BO41" s="60">
        <f t="shared" si="7"/>
        <v>0</v>
      </c>
      <c r="BP41" s="60">
        <f t="shared" si="8"/>
        <v>0</v>
      </c>
      <c r="BQ41" s="60">
        <f t="shared" si="9"/>
        <v>15.754999999999995</v>
      </c>
      <c r="BR41" s="60">
        <f t="shared" si="10"/>
        <v>54.547500000000007</v>
      </c>
    </row>
    <row r="42" spans="1:77" s="1" customFormat="1" ht="20.25">
      <c r="A42" s="36" t="s">
        <v>37</v>
      </c>
      <c r="B42" s="20" t="s">
        <v>157</v>
      </c>
      <c r="C42" s="21" t="str">
        <f>CONCATENATE(A42," ",B42)</f>
        <v xml:space="preserve">ROSCOLUX #336 BILLINGTON PINK </v>
      </c>
      <c r="D42" s="22">
        <v>45.99</v>
      </c>
      <c r="E42" s="22">
        <v>59.24</v>
      </c>
      <c r="F42" s="22">
        <v>67.2</v>
      </c>
      <c r="G42" s="22">
        <v>68.59</v>
      </c>
      <c r="H42" s="22">
        <v>63.79</v>
      </c>
      <c r="I42" s="22">
        <v>55.72</v>
      </c>
      <c r="J42" s="22">
        <v>45.77</v>
      </c>
      <c r="K42" s="22">
        <v>36.26</v>
      </c>
      <c r="L42" s="22">
        <v>29</v>
      </c>
      <c r="M42" s="22">
        <v>26.88</v>
      </c>
      <c r="N42" s="22">
        <v>30.03</v>
      </c>
      <c r="O42" s="22">
        <v>40.44</v>
      </c>
      <c r="P42" s="22">
        <v>62.77</v>
      </c>
      <c r="Q42" s="22">
        <v>76.760000000000005</v>
      </c>
      <c r="R42" s="22">
        <v>79.489999999999995</v>
      </c>
      <c r="S42" s="22">
        <v>80.14</v>
      </c>
      <c r="T42" s="22">
        <v>80.38</v>
      </c>
      <c r="U42" s="22">
        <v>80.489999999999995</v>
      </c>
      <c r="V42" s="22">
        <v>80.650000000000006</v>
      </c>
      <c r="W42" s="22">
        <v>80.709999999999994</v>
      </c>
      <c r="X42" s="23">
        <v>0.48</v>
      </c>
      <c r="Y42" s="24">
        <v>73.319999999999993</v>
      </c>
      <c r="Z42" s="24">
        <v>32.093000000000004</v>
      </c>
      <c r="AA42" s="24">
        <v>-10.321</v>
      </c>
      <c r="AB42" s="24">
        <v>70.363</v>
      </c>
      <c r="AC42" s="24">
        <v>35.804000000000002</v>
      </c>
      <c r="AD42" s="24">
        <v>-17.646000000000001</v>
      </c>
      <c r="AE42" s="25">
        <v>45.653299999999987</v>
      </c>
      <c r="AF42" s="25">
        <v>0.49374467403996852</v>
      </c>
      <c r="AG42" s="25">
        <v>0.35356146540788719</v>
      </c>
      <c r="AH42" s="25">
        <v>41.267598112503784</v>
      </c>
      <c r="AI42" s="25">
        <v>0.3316184146531117</v>
      </c>
      <c r="AJ42" s="25">
        <v>0.26495745119243364</v>
      </c>
      <c r="AK42" s="26"/>
      <c r="AL42" s="27" t="s">
        <v>28</v>
      </c>
      <c r="AM42" s="27" t="s">
        <v>29</v>
      </c>
      <c r="AN42" s="27" t="s">
        <v>30</v>
      </c>
      <c r="AO42" s="27" t="s">
        <v>31</v>
      </c>
      <c r="AP42" s="28" t="s">
        <v>32</v>
      </c>
      <c r="AQ42" s="28" t="s">
        <v>32</v>
      </c>
      <c r="AR42" s="28" t="s">
        <v>33</v>
      </c>
      <c r="AS42" s="29"/>
      <c r="AT42" s="30" t="s">
        <v>34</v>
      </c>
      <c r="AU42" s="30" t="s">
        <v>34</v>
      </c>
      <c r="AV42" s="31" t="s">
        <v>35</v>
      </c>
      <c r="AW42" s="31" t="s">
        <v>35</v>
      </c>
      <c r="AX42" s="32" t="s">
        <v>36</v>
      </c>
      <c r="AZ42" s="60">
        <f>AVERAGE(D42,G42)</f>
        <v>57.290000000000006</v>
      </c>
      <c r="BA42" s="60">
        <f>AVERAGE(H42,K42)</f>
        <v>50.024999999999999</v>
      </c>
      <c r="BB42" s="60">
        <f>AVERAGE(L42,O42)</f>
        <v>34.72</v>
      </c>
      <c r="BC42" s="60">
        <f>AVERAGE(P42,S42)</f>
        <v>71.454999999999998</v>
      </c>
      <c r="BD42" s="60">
        <f>AVERAGE(T42,W42)</f>
        <v>80.544999999999987</v>
      </c>
      <c r="BF42" s="1" t="str">
        <f>B42</f>
        <v xml:space="preserve">#336 BILLINGTON PINK </v>
      </c>
      <c r="BG42" s="60">
        <f>MAX(AZ42-SUM(BA42:BD42)/4,0)</f>
        <v>0</v>
      </c>
      <c r="BH42" s="60">
        <f>MAX(BA42-(AZ42+SUM(BB42:BD42)/4),0)</f>
        <v>0</v>
      </c>
      <c r="BI42" s="60">
        <f>MAX(BB42-(SUM(AZ42:BA42)+SUM(BC42:BD42))/4,0)</f>
        <v>0</v>
      </c>
      <c r="BJ42" s="60">
        <f>MAX(BC42-(SUM(AZ42:BB42)+BD42)/4,0)</f>
        <v>15.810000000000002</v>
      </c>
      <c r="BK42" s="60">
        <f>MAX(BD42-SUM(AZ42:BC42)/4,0)</f>
        <v>27.172499999999985</v>
      </c>
      <c r="BN42" s="60">
        <f t="shared" si="6"/>
        <v>0</v>
      </c>
      <c r="BO42" s="60">
        <f t="shared" si="7"/>
        <v>0</v>
      </c>
      <c r="BP42" s="60">
        <f t="shared" si="8"/>
        <v>0</v>
      </c>
      <c r="BQ42" s="60">
        <f t="shared" si="9"/>
        <v>15.810000000000002</v>
      </c>
      <c r="BR42" s="60">
        <f t="shared" si="10"/>
        <v>23.219999999999985</v>
      </c>
    </row>
    <row r="43" spans="1:77" s="1" customFormat="1" ht="20.25">
      <c r="A43" s="36" t="s">
        <v>37</v>
      </c>
      <c r="B43" s="20" t="s">
        <v>41</v>
      </c>
      <c r="C43" s="21" t="str">
        <f>CONCATENATE(A43," ",B43)</f>
        <v xml:space="preserve">ROSCOLUX #02 BASTARD AMBER </v>
      </c>
      <c r="D43" s="22">
        <v>69.2</v>
      </c>
      <c r="E43" s="22">
        <v>73.47</v>
      </c>
      <c r="F43" s="22">
        <v>71.33</v>
      </c>
      <c r="G43" s="22">
        <v>64.69</v>
      </c>
      <c r="H43" s="22">
        <v>55.58</v>
      </c>
      <c r="I43" s="22">
        <v>48.7</v>
      </c>
      <c r="J43" s="22">
        <v>46.71</v>
      </c>
      <c r="K43" s="22">
        <v>48.94</v>
      </c>
      <c r="L43" s="22">
        <v>53.94</v>
      </c>
      <c r="M43" s="22">
        <v>68.05</v>
      </c>
      <c r="N43" s="22">
        <v>73.52</v>
      </c>
      <c r="O43" s="22">
        <v>80.180000000000007</v>
      </c>
      <c r="P43" s="22">
        <v>84.41</v>
      </c>
      <c r="Q43" s="22">
        <v>85.17</v>
      </c>
      <c r="R43" s="22">
        <v>85.32</v>
      </c>
      <c r="S43" s="22">
        <v>85.59</v>
      </c>
      <c r="T43" s="22">
        <v>85.78</v>
      </c>
      <c r="U43" s="22">
        <v>85.91</v>
      </c>
      <c r="V43" s="22">
        <v>86.12</v>
      </c>
      <c r="W43" s="22">
        <v>86.31</v>
      </c>
      <c r="X43" s="23">
        <v>0.78</v>
      </c>
      <c r="Y43" s="24">
        <v>88.76</v>
      </c>
      <c r="Z43" s="24">
        <v>12.507999999999999</v>
      </c>
      <c r="AA43" s="24">
        <v>19.509</v>
      </c>
      <c r="AB43" s="24">
        <v>86.358000000000004</v>
      </c>
      <c r="AC43" s="24">
        <v>12.813000000000001</v>
      </c>
      <c r="AD43" s="24">
        <v>14.372999999999999</v>
      </c>
      <c r="AE43" s="25">
        <v>73.656741395711194</v>
      </c>
      <c r="AF43" s="25">
        <v>0.48769028621343136</v>
      </c>
      <c r="AG43" s="25">
        <v>0.40909484202551977</v>
      </c>
      <c r="AH43" s="25">
        <v>68.705484546485621</v>
      </c>
      <c r="AI43" s="25">
        <v>0.35967785453215922</v>
      </c>
      <c r="AJ43" s="25">
        <v>0.34737629216132404</v>
      </c>
      <c r="AK43" s="26"/>
      <c r="AL43" s="27" t="s">
        <v>28</v>
      </c>
      <c r="AM43" s="27" t="s">
        <v>42</v>
      </c>
      <c r="AN43" s="27" t="s">
        <v>43</v>
      </c>
      <c r="AO43" s="27" t="s">
        <v>31</v>
      </c>
      <c r="AP43" s="28" t="s">
        <v>32</v>
      </c>
      <c r="AQ43" s="28" t="s">
        <v>32</v>
      </c>
      <c r="AR43" s="28" t="s">
        <v>33</v>
      </c>
      <c r="AS43" s="29"/>
      <c r="AT43" s="30" t="s">
        <v>34</v>
      </c>
      <c r="AU43" s="30" t="s">
        <v>34</v>
      </c>
      <c r="AV43" s="30" t="s">
        <v>34</v>
      </c>
      <c r="AW43" s="31" t="s">
        <v>35</v>
      </c>
      <c r="AX43" s="32" t="s">
        <v>36</v>
      </c>
      <c r="AZ43" s="60">
        <f>AVERAGE(D43,G43)</f>
        <v>66.944999999999993</v>
      </c>
      <c r="BA43" s="60">
        <f>AVERAGE(H43,K43)</f>
        <v>52.26</v>
      </c>
      <c r="BB43" s="60">
        <f>AVERAGE(L43,O43)</f>
        <v>67.06</v>
      </c>
      <c r="BC43" s="60">
        <f>AVERAGE(P43,S43)</f>
        <v>85</v>
      </c>
      <c r="BD43" s="60">
        <f>AVERAGE(T43,W43)</f>
        <v>86.045000000000002</v>
      </c>
      <c r="BF43" s="1" t="str">
        <f>B43</f>
        <v xml:space="preserve">#02 BASTARD AMBER </v>
      </c>
      <c r="BG43" s="60">
        <f>MAX(AZ43-SUM(BA43:BD43)/4,0)</f>
        <v>0</v>
      </c>
      <c r="BH43" s="60">
        <f>MAX(BA43-(AZ43+SUM(BB43:BD43)/4),0)</f>
        <v>0</v>
      </c>
      <c r="BI43" s="60">
        <f>MAX(BB43-(SUM(AZ43:BA43)+SUM(BC43:BD43))/4,0)</f>
        <v>0</v>
      </c>
      <c r="BJ43" s="60">
        <f>MAX(BC43-(SUM(AZ43:BB43)+BD43)/4,0)</f>
        <v>16.922499999999999</v>
      </c>
      <c r="BK43" s="60">
        <f>MAX(BD43-SUM(AZ43:BC43)/4,0)</f>
        <v>18.228750000000005</v>
      </c>
      <c r="BN43" s="60">
        <f t="shared" si="6"/>
        <v>0</v>
      </c>
      <c r="BO43" s="60">
        <f t="shared" si="7"/>
        <v>0</v>
      </c>
      <c r="BP43" s="60">
        <f t="shared" si="8"/>
        <v>0</v>
      </c>
      <c r="BQ43" s="60">
        <f t="shared" si="9"/>
        <v>16.922499999999999</v>
      </c>
      <c r="BR43" s="60">
        <f t="shared" si="10"/>
        <v>13.998125000000005</v>
      </c>
    </row>
    <row r="44" spans="1:77" s="1" customFormat="1" ht="20.25">
      <c r="A44" s="36" t="s">
        <v>37</v>
      </c>
      <c r="B44" s="20" t="s">
        <v>272</v>
      </c>
      <c r="C44" s="21" t="str">
        <f>CONCATENATE(A44," ",B44)</f>
        <v xml:space="preserve">ROSCOLUX #45 ROSE </v>
      </c>
      <c r="D44" s="22">
        <v>13.14</v>
      </c>
      <c r="E44" s="22">
        <v>32.409999999999997</v>
      </c>
      <c r="F44" s="22">
        <v>37.57</v>
      </c>
      <c r="G44" s="22">
        <v>24.64</v>
      </c>
      <c r="H44" s="22">
        <v>13.54</v>
      </c>
      <c r="I44" s="22">
        <v>7.31</v>
      </c>
      <c r="J44" s="22">
        <v>4.0599999999999996</v>
      </c>
      <c r="K44" s="22">
        <v>2.79</v>
      </c>
      <c r="L44" s="22">
        <v>1.69</v>
      </c>
      <c r="M44" s="22">
        <v>1.68</v>
      </c>
      <c r="N44" s="22">
        <v>1.93</v>
      </c>
      <c r="O44" s="22">
        <v>5.38</v>
      </c>
      <c r="P44" s="22">
        <v>17.61</v>
      </c>
      <c r="Q44" s="22">
        <v>36.86</v>
      </c>
      <c r="R44" s="22">
        <v>58.64</v>
      </c>
      <c r="S44" s="22">
        <v>75.12</v>
      </c>
      <c r="T44" s="22">
        <v>83.22</v>
      </c>
      <c r="U44" s="22">
        <v>86.19</v>
      </c>
      <c r="V44" s="22">
        <v>87.15</v>
      </c>
      <c r="W44" s="22">
        <v>87.64</v>
      </c>
      <c r="X44" s="23">
        <v>0.08</v>
      </c>
      <c r="Y44" s="24">
        <v>43.197000000000003</v>
      </c>
      <c r="Z44" s="24">
        <v>55.4</v>
      </c>
      <c r="AA44" s="24">
        <v>9.3140000000000001</v>
      </c>
      <c r="AB44" s="24">
        <v>35.704999999999998</v>
      </c>
      <c r="AC44" s="24">
        <v>60.207000000000001</v>
      </c>
      <c r="AD44" s="24">
        <v>-7.9219999999999997</v>
      </c>
      <c r="AE44" s="25">
        <v>13.290004448622655</v>
      </c>
      <c r="AF44" s="25">
        <v>0.60986396613726734</v>
      </c>
      <c r="AG44" s="25">
        <v>0.30797307218144349</v>
      </c>
      <c r="AH44" s="25">
        <v>8.8557155779517007</v>
      </c>
      <c r="AI44" s="25">
        <v>0.4474160623671864</v>
      </c>
      <c r="AJ44" s="25">
        <v>0.22979106049838466</v>
      </c>
      <c r="AK44" s="26"/>
      <c r="AL44" s="27" t="s">
        <v>28</v>
      </c>
      <c r="AM44" s="27" t="s">
        <v>29</v>
      </c>
      <c r="AN44" s="27" t="s">
        <v>30</v>
      </c>
      <c r="AO44" s="27" t="s">
        <v>31</v>
      </c>
      <c r="AP44" s="28" t="s">
        <v>32</v>
      </c>
      <c r="AQ44" s="28" t="s">
        <v>32</v>
      </c>
      <c r="AR44" s="28" t="s">
        <v>33</v>
      </c>
      <c r="AS44" s="29"/>
      <c r="AT44" s="30" t="s">
        <v>34</v>
      </c>
      <c r="AU44" s="30" t="s">
        <v>34</v>
      </c>
      <c r="AV44" s="31" t="s">
        <v>35</v>
      </c>
      <c r="AW44" s="31" t="s">
        <v>35</v>
      </c>
      <c r="AX44" s="32" t="s">
        <v>36</v>
      </c>
      <c r="AZ44" s="60">
        <f>AVERAGE(D44,G44)</f>
        <v>18.89</v>
      </c>
      <c r="BA44" s="60">
        <f>AVERAGE(H44,K44)</f>
        <v>8.1649999999999991</v>
      </c>
      <c r="BB44" s="60">
        <f>AVERAGE(L44,O44)</f>
        <v>3.5350000000000001</v>
      </c>
      <c r="BC44" s="60">
        <f>AVERAGE(P44,S44)</f>
        <v>46.365000000000002</v>
      </c>
      <c r="BD44" s="60">
        <f>AVERAGE(T44,W44)</f>
        <v>85.43</v>
      </c>
      <c r="BF44" s="1" t="str">
        <f>B44</f>
        <v xml:space="preserve">#45 ROSE </v>
      </c>
      <c r="BG44" s="60">
        <f>MAX(AZ44-SUM(BA44:BD44)/4,0)</f>
        <v>0</v>
      </c>
      <c r="BH44" s="60">
        <f>MAX(BA44-(AZ44+SUM(BB44:BD44)/4),0)</f>
        <v>0</v>
      </c>
      <c r="BI44" s="60">
        <f>MAX(BB44-(SUM(AZ44:BA44)+SUM(BC44:BD44))/4,0)</f>
        <v>0</v>
      </c>
      <c r="BJ44" s="60">
        <f>MAX(BC44-(SUM(AZ44:BB44)+BD44)/4,0)</f>
        <v>17.36</v>
      </c>
      <c r="BK44" s="60">
        <f>MAX(BD44-SUM(AZ44:BC44)/4,0)</f>
        <v>66.191250000000011</v>
      </c>
      <c r="BN44" s="60">
        <f t="shared" si="6"/>
        <v>0</v>
      </c>
      <c r="BO44" s="60">
        <f t="shared" si="7"/>
        <v>0</v>
      </c>
      <c r="BP44" s="60">
        <f t="shared" si="8"/>
        <v>0</v>
      </c>
      <c r="BQ44" s="60">
        <f t="shared" si="9"/>
        <v>17.36</v>
      </c>
      <c r="BR44" s="60">
        <f t="shared" si="10"/>
        <v>61.851250000000007</v>
      </c>
    </row>
    <row r="45" spans="1:77" s="1" customFormat="1" ht="20.25">
      <c r="A45" s="36" t="s">
        <v>37</v>
      </c>
      <c r="B45" s="20" t="s">
        <v>97</v>
      </c>
      <c r="C45" s="21" t="str">
        <f>CONCATENATE(A45," ",B45)</f>
        <v xml:space="preserve">ROSCOLUX #305 ROSE GOLD </v>
      </c>
      <c r="D45" s="22">
        <v>59.33</v>
      </c>
      <c r="E45" s="22">
        <v>66.81</v>
      </c>
      <c r="F45" s="22">
        <v>68.17</v>
      </c>
      <c r="G45" s="22">
        <v>65.849999999999994</v>
      </c>
      <c r="H45" s="22">
        <v>58.99</v>
      </c>
      <c r="I45" s="22">
        <v>51.71</v>
      </c>
      <c r="J45" s="22">
        <v>47.02</v>
      </c>
      <c r="K45" s="22">
        <v>46.04</v>
      </c>
      <c r="L45" s="22">
        <v>48.98</v>
      </c>
      <c r="M45" s="22">
        <v>56.36</v>
      </c>
      <c r="N45" s="22">
        <v>63.79</v>
      </c>
      <c r="O45" s="22">
        <v>75.540000000000006</v>
      </c>
      <c r="P45" s="22">
        <v>82.57</v>
      </c>
      <c r="Q45" s="22">
        <v>84.11</v>
      </c>
      <c r="R45" s="22">
        <v>84.43</v>
      </c>
      <c r="S45" s="22">
        <v>84.72</v>
      </c>
      <c r="T45" s="22">
        <v>85.49</v>
      </c>
      <c r="U45" s="22">
        <v>86.54</v>
      </c>
      <c r="V45" s="22">
        <v>87.18</v>
      </c>
      <c r="W45" s="22">
        <v>87.67</v>
      </c>
      <c r="X45" s="23">
        <v>0.75</v>
      </c>
      <c r="Y45" s="24">
        <v>86.221999999999994</v>
      </c>
      <c r="Z45" s="24">
        <v>17.068999999999999</v>
      </c>
      <c r="AA45" s="24">
        <v>13.372999999999999</v>
      </c>
      <c r="AB45" s="24">
        <v>83.584000000000003</v>
      </c>
      <c r="AC45" s="24">
        <v>18.416</v>
      </c>
      <c r="AD45" s="24">
        <v>7.516</v>
      </c>
      <c r="AE45" s="25">
        <v>68.431987515186648</v>
      </c>
      <c r="AF45" s="25">
        <v>0.49012328593202664</v>
      </c>
      <c r="AG45" s="25">
        <v>0.3981664584601044</v>
      </c>
      <c r="AH45" s="25">
        <v>63.269548055008407</v>
      </c>
      <c r="AI45" s="25">
        <v>0.35581202742831719</v>
      </c>
      <c r="AJ45" s="25">
        <v>0.33012096027726168</v>
      </c>
      <c r="AK45" s="26"/>
      <c r="AL45" s="27" t="s">
        <v>28</v>
      </c>
      <c r="AM45" s="27" t="s">
        <v>29</v>
      </c>
      <c r="AN45" s="27" t="s">
        <v>30</v>
      </c>
      <c r="AO45" s="27" t="s">
        <v>31</v>
      </c>
      <c r="AP45" s="28" t="s">
        <v>32</v>
      </c>
      <c r="AQ45" s="28" t="s">
        <v>32</v>
      </c>
      <c r="AR45" s="28" t="s">
        <v>33</v>
      </c>
      <c r="AS45" s="29"/>
      <c r="AT45" s="30" t="s">
        <v>34</v>
      </c>
      <c r="AU45" s="30" t="s">
        <v>34</v>
      </c>
      <c r="AV45" s="31" t="s">
        <v>35</v>
      </c>
      <c r="AW45" s="31" t="s">
        <v>35</v>
      </c>
      <c r="AX45" s="32" t="s">
        <v>36</v>
      </c>
      <c r="AZ45" s="60">
        <f>AVERAGE(D45,G45)</f>
        <v>62.589999999999996</v>
      </c>
      <c r="BA45" s="60">
        <f>AVERAGE(H45,K45)</f>
        <v>52.515000000000001</v>
      </c>
      <c r="BB45" s="60">
        <f>AVERAGE(L45,O45)</f>
        <v>62.260000000000005</v>
      </c>
      <c r="BC45" s="60">
        <f>AVERAGE(P45,S45)</f>
        <v>83.644999999999996</v>
      </c>
      <c r="BD45" s="60">
        <f>AVERAGE(T45,W45)</f>
        <v>86.58</v>
      </c>
      <c r="BF45" s="1" t="str">
        <f>B45</f>
        <v xml:space="preserve">#305 ROSE GOLD </v>
      </c>
      <c r="BG45" s="60">
        <f>MAX(AZ45-SUM(BA45:BD45)/4,0)</f>
        <v>0</v>
      </c>
      <c r="BH45" s="60">
        <f>MAX(BA45-(AZ45+SUM(BB45:BD45)/4),0)</f>
        <v>0</v>
      </c>
      <c r="BI45" s="60">
        <f>MAX(BB45-(SUM(AZ45:BA45)+SUM(BC45:BD45))/4,0)</f>
        <v>0</v>
      </c>
      <c r="BJ45" s="60">
        <f>MAX(BC45-(SUM(AZ45:BB45)+BD45)/4,0)</f>
        <v>17.658749999999998</v>
      </c>
      <c r="BK45" s="60">
        <f>MAX(BD45-SUM(AZ45:BC45)/4,0)</f>
        <v>21.327500000000001</v>
      </c>
      <c r="BN45" s="60">
        <f t="shared" si="6"/>
        <v>0</v>
      </c>
      <c r="BO45" s="60">
        <f t="shared" si="7"/>
        <v>0</v>
      </c>
      <c r="BP45" s="60">
        <f t="shared" si="8"/>
        <v>0</v>
      </c>
      <c r="BQ45" s="60">
        <f t="shared" si="9"/>
        <v>17.658749999999998</v>
      </c>
      <c r="BR45" s="60">
        <f t="shared" si="10"/>
        <v>16.912812500000001</v>
      </c>
    </row>
    <row r="46" spans="1:77" s="1" customFormat="1" ht="20.25">
      <c r="A46" s="36" t="s">
        <v>37</v>
      </c>
      <c r="B46" s="20" t="s">
        <v>131</v>
      </c>
      <c r="C46" s="21" t="str">
        <f>CONCATENATE(A46," ",B46)</f>
        <v>ROSCOLUX #325 HENNA SKY</v>
      </c>
      <c r="D46" s="45">
        <v>5.12</v>
      </c>
      <c r="E46" s="45">
        <v>5.12</v>
      </c>
      <c r="F46" s="45">
        <v>5.12</v>
      </c>
      <c r="G46" s="45">
        <v>0.41</v>
      </c>
      <c r="H46" s="45">
        <v>0.1</v>
      </c>
      <c r="I46" s="45">
        <v>0.62</v>
      </c>
      <c r="J46" s="45">
        <v>6.84</v>
      </c>
      <c r="K46" s="45">
        <v>6.66</v>
      </c>
      <c r="L46" s="45">
        <v>3.97</v>
      </c>
      <c r="M46" s="45">
        <v>2.99</v>
      </c>
      <c r="N46" s="45">
        <v>4.21</v>
      </c>
      <c r="O46" s="45">
        <v>7.31</v>
      </c>
      <c r="P46" s="45">
        <v>27.11</v>
      </c>
      <c r="Q46" s="45">
        <v>44.09</v>
      </c>
      <c r="R46" s="45">
        <v>45.9</v>
      </c>
      <c r="S46" s="45">
        <v>55.22</v>
      </c>
      <c r="T46" s="45">
        <v>72.05</v>
      </c>
      <c r="U46" s="45">
        <v>81.099999999999994</v>
      </c>
      <c r="V46" s="45">
        <v>81.099999999999994</v>
      </c>
      <c r="W46" s="45">
        <v>81.099999999999994</v>
      </c>
      <c r="X46" s="23">
        <v>0.18</v>
      </c>
      <c r="Y46" s="47">
        <v>46.44</v>
      </c>
      <c r="Z46" s="47">
        <v>47.24</v>
      </c>
      <c r="AA46" s="47">
        <v>52.2</v>
      </c>
      <c r="AB46" s="47">
        <v>39.51</v>
      </c>
      <c r="AC46" s="47">
        <v>43</v>
      </c>
      <c r="AD46" s="47">
        <v>45.06</v>
      </c>
      <c r="AE46" s="47">
        <v>15.59</v>
      </c>
      <c r="AF46" s="47">
        <v>0.63270000000000004</v>
      </c>
      <c r="AG46" s="47">
        <v>0.35039999999999999</v>
      </c>
      <c r="AH46" s="47">
        <v>10.957000000000001</v>
      </c>
      <c r="AI46" s="47">
        <v>0.57320000000000004</v>
      </c>
      <c r="AJ46" s="47">
        <v>0.36820000000000003</v>
      </c>
      <c r="AK46" s="26"/>
      <c r="AL46" s="27" t="s">
        <v>50</v>
      </c>
      <c r="AM46" s="27" t="s">
        <v>42</v>
      </c>
      <c r="AN46" s="27" t="s">
        <v>66</v>
      </c>
      <c r="AO46" s="27" t="s">
        <v>31</v>
      </c>
      <c r="AP46" s="28" t="s">
        <v>32</v>
      </c>
      <c r="AQ46" s="28" t="s">
        <v>32</v>
      </c>
      <c r="AR46" s="28" t="s">
        <v>33</v>
      </c>
      <c r="AS46" s="29"/>
      <c r="AT46" s="30" t="s">
        <v>34</v>
      </c>
      <c r="AU46" s="30" t="s">
        <v>34</v>
      </c>
      <c r="AV46" s="30" t="s">
        <v>34</v>
      </c>
      <c r="AW46" s="31" t="s">
        <v>36</v>
      </c>
      <c r="AX46" s="32" t="s">
        <v>36</v>
      </c>
      <c r="AY46" s="37"/>
      <c r="AZ46" s="60">
        <f>AVERAGE(D46,G46)</f>
        <v>2.7650000000000001</v>
      </c>
      <c r="BA46" s="60">
        <f>AVERAGE(H46,K46)</f>
        <v>3.38</v>
      </c>
      <c r="BB46" s="60">
        <f>AVERAGE(L46,O46)</f>
        <v>5.64</v>
      </c>
      <c r="BC46" s="60">
        <f>AVERAGE(P46,S46)</f>
        <v>41.164999999999999</v>
      </c>
      <c r="BD46" s="60">
        <f>AVERAGE(T46,W46)</f>
        <v>76.574999999999989</v>
      </c>
      <c r="BE46" s="37"/>
      <c r="BF46" s="1" t="str">
        <f>B46</f>
        <v>#325 HENNA SKY</v>
      </c>
      <c r="BG46" s="60">
        <f>MAX(AZ46-SUM(BA46:BD46)/4,0)</f>
        <v>0</v>
      </c>
      <c r="BH46" s="60">
        <f>MAX(BA46-(AZ46+SUM(BB46:BD46)/4),0)</f>
        <v>0</v>
      </c>
      <c r="BI46" s="60">
        <f>MAX(BB46-(SUM(AZ46:BA46)+SUM(BC46:BD46))/4,0)</f>
        <v>0</v>
      </c>
      <c r="BJ46" s="60">
        <f>MAX(BC46-(SUM(AZ46:BB46)+BD46)/4,0)</f>
        <v>19.075000000000003</v>
      </c>
      <c r="BK46" s="60">
        <f>MAX(BD46-SUM(AZ46:BC46)/4,0)</f>
        <v>63.337499999999991</v>
      </c>
      <c r="BL46" s="37"/>
      <c r="BM46" s="37"/>
      <c r="BN46" s="60">
        <f t="shared" si="6"/>
        <v>0</v>
      </c>
      <c r="BO46" s="60">
        <f t="shared" si="7"/>
        <v>0</v>
      </c>
      <c r="BP46" s="60">
        <f t="shared" si="8"/>
        <v>0</v>
      </c>
      <c r="BQ46" s="60">
        <f t="shared" si="9"/>
        <v>19.075000000000003</v>
      </c>
      <c r="BR46" s="60">
        <f t="shared" si="10"/>
        <v>58.568749999999994</v>
      </c>
      <c r="BS46" s="37"/>
      <c r="BT46" s="37"/>
      <c r="BU46" s="37"/>
      <c r="BV46" s="37"/>
      <c r="BW46" s="37"/>
      <c r="BX46" s="37"/>
      <c r="BY46" s="37"/>
    </row>
    <row r="47" spans="1:77" s="1" customFormat="1" ht="20.25">
      <c r="A47" s="36" t="s">
        <v>37</v>
      </c>
      <c r="B47" s="21" t="s">
        <v>313</v>
      </c>
      <c r="C47" s="21" t="str">
        <f>B47</f>
        <v>#4830 CALCOLOR 30 PINK</v>
      </c>
      <c r="D47" s="38">
        <v>61.61</v>
      </c>
      <c r="E47" s="38">
        <v>68.62</v>
      </c>
      <c r="F47" s="38">
        <v>65.64</v>
      </c>
      <c r="G47" s="38">
        <v>57.26</v>
      </c>
      <c r="H47" s="38">
        <v>50.31</v>
      </c>
      <c r="I47" s="38">
        <v>49.44</v>
      </c>
      <c r="J47" s="38">
        <v>51.8</v>
      </c>
      <c r="K47" s="38">
        <v>43.14</v>
      </c>
      <c r="L47" s="38">
        <v>36.090000000000003</v>
      </c>
      <c r="M47" s="38">
        <v>33.950000000000003</v>
      </c>
      <c r="N47" s="38">
        <v>38.53</v>
      </c>
      <c r="O47" s="38">
        <v>46.66</v>
      </c>
      <c r="P47" s="38">
        <v>70.430000000000007</v>
      </c>
      <c r="Q47" s="38">
        <v>81.47</v>
      </c>
      <c r="R47" s="38">
        <v>83.16</v>
      </c>
      <c r="S47" s="38">
        <v>83.41</v>
      </c>
      <c r="T47" s="38">
        <v>83.38</v>
      </c>
      <c r="U47" s="38">
        <v>83.46</v>
      </c>
      <c r="V47" s="38">
        <v>83.59</v>
      </c>
      <c r="W47" s="39">
        <v>83.65</v>
      </c>
      <c r="X47" s="23">
        <v>0.61</v>
      </c>
      <c r="Y47" s="31">
        <v>77.391000000000005</v>
      </c>
      <c r="Z47" s="31">
        <v>27.158999999999999</v>
      </c>
      <c r="AA47" s="31">
        <v>1.994</v>
      </c>
      <c r="AB47" s="31">
        <v>74.539000000000001</v>
      </c>
      <c r="AC47" s="31">
        <v>26.588000000000001</v>
      </c>
      <c r="AD47" s="31">
        <v>-3.6669999999999998</v>
      </c>
      <c r="AE47" s="25">
        <v>52.184449865684279</v>
      </c>
      <c r="AF47" s="25">
        <v>0.50243858838545552</v>
      </c>
      <c r="AG47" s="25">
        <v>0.37159517232355904</v>
      </c>
      <c r="AH47" s="25">
        <v>47.54809399606502</v>
      </c>
      <c r="AI47" s="25">
        <v>0.34946024541832693</v>
      </c>
      <c r="AJ47" s="25">
        <v>0.30239859545986947</v>
      </c>
      <c r="AK47" s="28"/>
      <c r="AL47" s="27" t="s">
        <v>65</v>
      </c>
      <c r="AM47" s="27" t="s">
        <v>42</v>
      </c>
      <c r="AN47" s="27" t="s">
        <v>66</v>
      </c>
      <c r="AO47" s="27" t="s">
        <v>31</v>
      </c>
      <c r="AP47" s="28" t="s">
        <v>32</v>
      </c>
      <c r="AQ47" s="28" t="s">
        <v>314</v>
      </c>
      <c r="AR47" s="28" t="s">
        <v>312</v>
      </c>
      <c r="AS47" s="28"/>
      <c r="AT47" s="30" t="s">
        <v>34</v>
      </c>
      <c r="AU47" s="30" t="s">
        <v>34</v>
      </c>
      <c r="AV47" s="30" t="s">
        <v>34</v>
      </c>
      <c r="AW47" s="31" t="s">
        <v>36</v>
      </c>
      <c r="AX47" s="32" t="s">
        <v>36</v>
      </c>
      <c r="AZ47" s="60">
        <f>AVERAGE(D47,G47)</f>
        <v>59.435000000000002</v>
      </c>
      <c r="BA47" s="60">
        <f>AVERAGE(H47,K47)</f>
        <v>46.725000000000001</v>
      </c>
      <c r="BB47" s="60">
        <f>AVERAGE(L47,O47)</f>
        <v>41.375</v>
      </c>
      <c r="BC47" s="60">
        <f>AVERAGE(P47,S47)</f>
        <v>76.92</v>
      </c>
      <c r="BD47" s="60">
        <f>AVERAGE(T47,W47)</f>
        <v>83.515000000000001</v>
      </c>
      <c r="BF47" s="1" t="str">
        <f>B47</f>
        <v>#4830 CALCOLOR 30 PINK</v>
      </c>
      <c r="BG47" s="60">
        <f>MAX(AZ47-SUM(BA47:BD47)/4,0)</f>
        <v>0</v>
      </c>
      <c r="BH47" s="60">
        <f>MAX(BA47-(AZ47+SUM(BB47:BD47)/4),0)</f>
        <v>0</v>
      </c>
      <c r="BI47" s="60">
        <f>MAX(BB47-(SUM(AZ47:BA47)+SUM(BC47:BD47))/4,0)</f>
        <v>0</v>
      </c>
      <c r="BJ47" s="60">
        <f>MAX(BC47-(SUM(AZ47:BB47)+BD47)/4,0)</f>
        <v>19.157499999999999</v>
      </c>
      <c r="BK47" s="60">
        <f>MAX(BD47-SUM(AZ47:BC47)/4,0)</f>
        <v>27.401250000000005</v>
      </c>
      <c r="BN47" s="60">
        <f t="shared" si="6"/>
        <v>0</v>
      </c>
      <c r="BO47" s="60">
        <f t="shared" si="7"/>
        <v>0</v>
      </c>
      <c r="BP47" s="60">
        <f t="shared" si="8"/>
        <v>0</v>
      </c>
      <c r="BQ47" s="60">
        <f t="shared" si="9"/>
        <v>19.157499999999999</v>
      </c>
      <c r="BR47" s="60">
        <f t="shared" si="10"/>
        <v>22.611875000000005</v>
      </c>
    </row>
    <row r="48" spans="1:77" s="1" customFormat="1" ht="20.25">
      <c r="A48" s="36" t="s">
        <v>37</v>
      </c>
      <c r="B48" s="20" t="s">
        <v>96</v>
      </c>
      <c r="C48" s="21" t="str">
        <f>CONCATENATE(A48," ",B48)</f>
        <v xml:space="preserve">ROSCOLUX #304 PALE APRICOT </v>
      </c>
      <c r="D48" s="22">
        <v>60.11</v>
      </c>
      <c r="E48" s="22">
        <v>67.62</v>
      </c>
      <c r="F48" s="22">
        <v>68.03</v>
      </c>
      <c r="G48" s="22">
        <v>64.489999999999995</v>
      </c>
      <c r="H48" s="22">
        <v>56.67</v>
      </c>
      <c r="I48" s="22">
        <v>49.22</v>
      </c>
      <c r="J48" s="22">
        <v>45.43</v>
      </c>
      <c r="K48" s="22">
        <v>45.81</v>
      </c>
      <c r="L48" s="22">
        <v>49.66</v>
      </c>
      <c r="M48" s="22">
        <v>57.71</v>
      </c>
      <c r="N48" s="22">
        <v>65.819999999999993</v>
      </c>
      <c r="O48" s="22">
        <v>78.56</v>
      </c>
      <c r="P48" s="22">
        <v>86.41</v>
      </c>
      <c r="Q48" s="22">
        <v>88.25</v>
      </c>
      <c r="R48" s="22">
        <v>88.68</v>
      </c>
      <c r="S48" s="22">
        <v>88.71</v>
      </c>
      <c r="T48" s="22">
        <v>88.64</v>
      </c>
      <c r="U48" s="22">
        <v>88.73</v>
      </c>
      <c r="V48" s="22">
        <v>88.77</v>
      </c>
      <c r="W48" s="22">
        <v>89</v>
      </c>
      <c r="X48" s="23">
        <v>0.79</v>
      </c>
      <c r="Y48" s="24">
        <v>87.388000000000005</v>
      </c>
      <c r="Z48" s="24">
        <v>18.161000000000001</v>
      </c>
      <c r="AA48" s="24">
        <v>17.315999999999999</v>
      </c>
      <c r="AB48" s="24">
        <v>84.468000000000004</v>
      </c>
      <c r="AC48" s="24">
        <v>19.035</v>
      </c>
      <c r="AD48" s="24">
        <v>11.031000000000001</v>
      </c>
      <c r="AE48" s="25">
        <v>70.800517940149248</v>
      </c>
      <c r="AF48" s="25">
        <v>0.49529681571195078</v>
      </c>
      <c r="AG48" s="25">
        <v>0.40003848148044358</v>
      </c>
      <c r="AH48" s="25">
        <v>64.969466876924017</v>
      </c>
      <c r="AI48" s="25">
        <v>0.36348025375489096</v>
      </c>
      <c r="AJ48" s="25">
        <v>0.33621714115521284</v>
      </c>
      <c r="AK48" s="26"/>
      <c r="AL48" s="27" t="s">
        <v>28</v>
      </c>
      <c r="AM48" s="27" t="s">
        <v>29</v>
      </c>
      <c r="AN48" s="27" t="s">
        <v>30</v>
      </c>
      <c r="AO48" s="27" t="s">
        <v>31</v>
      </c>
      <c r="AP48" s="28" t="s">
        <v>32</v>
      </c>
      <c r="AQ48" s="28" t="s">
        <v>32</v>
      </c>
      <c r="AR48" s="28" t="s">
        <v>33</v>
      </c>
      <c r="AS48" s="29"/>
      <c r="AT48" s="30" t="s">
        <v>34</v>
      </c>
      <c r="AU48" s="30" t="s">
        <v>34</v>
      </c>
      <c r="AV48" s="31" t="s">
        <v>35</v>
      </c>
      <c r="AW48" s="31" t="s">
        <v>35</v>
      </c>
      <c r="AX48" s="32" t="s">
        <v>36</v>
      </c>
      <c r="AZ48" s="60">
        <f>AVERAGE(D48,G48)</f>
        <v>62.3</v>
      </c>
      <c r="BA48" s="60">
        <f>AVERAGE(H48,K48)</f>
        <v>51.24</v>
      </c>
      <c r="BB48" s="60">
        <f>AVERAGE(L48,O48)</f>
        <v>64.11</v>
      </c>
      <c r="BC48" s="60">
        <f>AVERAGE(P48,S48)</f>
        <v>87.56</v>
      </c>
      <c r="BD48" s="60">
        <f>AVERAGE(T48,W48)</f>
        <v>88.82</v>
      </c>
      <c r="BF48" s="1" t="str">
        <f>B48</f>
        <v xml:space="preserve">#304 PALE APRICOT </v>
      </c>
      <c r="BG48" s="60">
        <f>MAX(AZ48-SUM(BA48:BD48)/4,0)</f>
        <v>0</v>
      </c>
      <c r="BH48" s="60">
        <f>MAX(BA48-(AZ48+SUM(BB48:BD48)/4),0)</f>
        <v>0</v>
      </c>
      <c r="BI48" s="60">
        <f>MAX(BB48-(SUM(AZ48:BA48)+SUM(BC48:BD48))/4,0)</f>
        <v>0</v>
      </c>
      <c r="BJ48" s="60">
        <f>MAX(BC48-(SUM(AZ48:BB48)+BD48)/4,0)</f>
        <v>20.94250000000001</v>
      </c>
      <c r="BK48" s="60">
        <f>MAX(BD48-SUM(AZ48:BC48)/4,0)</f>
        <v>22.517499999999998</v>
      </c>
      <c r="BN48" s="60">
        <f t="shared" si="6"/>
        <v>0</v>
      </c>
      <c r="BO48" s="60">
        <f t="shared" si="7"/>
        <v>0</v>
      </c>
      <c r="BP48" s="60">
        <f t="shared" si="8"/>
        <v>0</v>
      </c>
      <c r="BQ48" s="60">
        <f t="shared" si="9"/>
        <v>20.94250000000001</v>
      </c>
      <c r="BR48" s="60">
        <f t="shared" si="10"/>
        <v>17.281874999999996</v>
      </c>
    </row>
    <row r="49" spans="1:70" s="1" customFormat="1" ht="20.25">
      <c r="A49" s="36" t="s">
        <v>37</v>
      </c>
      <c r="B49" s="20" t="s">
        <v>91</v>
      </c>
      <c r="C49" s="21" t="str">
        <f>CONCATENATE(A49," ",B49)</f>
        <v xml:space="preserve">ROSCOLUX #26 LT RED </v>
      </c>
      <c r="D49" s="22">
        <v>13.16</v>
      </c>
      <c r="E49" s="22">
        <v>12.36</v>
      </c>
      <c r="F49" s="22">
        <v>3.09</v>
      </c>
      <c r="G49" s="22">
        <v>0.27</v>
      </c>
      <c r="H49" s="22">
        <v>0.05</v>
      </c>
      <c r="I49" s="22">
        <v>0.08</v>
      </c>
      <c r="J49" s="22">
        <v>0.04</v>
      </c>
      <c r="K49" s="22">
        <v>0.01</v>
      </c>
      <c r="L49" s="22">
        <v>0.05</v>
      </c>
      <c r="M49" s="22">
        <v>7.0000000000000007E-2</v>
      </c>
      <c r="N49" s="22">
        <v>0.17</v>
      </c>
      <c r="O49" s="22">
        <v>0.25</v>
      </c>
      <c r="P49" s="22">
        <v>7.77</v>
      </c>
      <c r="Q49" s="22">
        <v>50.08</v>
      </c>
      <c r="R49" s="22">
        <v>73.45</v>
      </c>
      <c r="S49" s="22">
        <v>80.14</v>
      </c>
      <c r="T49" s="22">
        <v>82.63</v>
      </c>
      <c r="U49" s="22">
        <v>83.5</v>
      </c>
      <c r="V49" s="22">
        <v>84.19</v>
      </c>
      <c r="W49" s="22">
        <v>84.85</v>
      </c>
      <c r="X49" s="23">
        <v>0.12</v>
      </c>
      <c r="Y49" s="24">
        <v>41.287999999999997</v>
      </c>
      <c r="Z49" s="24">
        <v>64.989999999999995</v>
      </c>
      <c r="AA49" s="24">
        <v>69.846999999999994</v>
      </c>
      <c r="AB49" s="24">
        <v>31.059000000000001</v>
      </c>
      <c r="AC49" s="24">
        <v>65.962000000000003</v>
      </c>
      <c r="AD49" s="24">
        <v>51.822000000000003</v>
      </c>
      <c r="AE49" s="25">
        <v>12.045283177858868</v>
      </c>
      <c r="AF49" s="25">
        <v>0.68692830974572683</v>
      </c>
      <c r="AG49" s="25">
        <v>0.31030121154964546</v>
      </c>
      <c r="AH49" s="25">
        <v>6.67658088856522</v>
      </c>
      <c r="AI49" s="25">
        <v>0.67777047143942126</v>
      </c>
      <c r="AJ49" s="25">
        <v>0.30650089820291149</v>
      </c>
      <c r="AK49" s="26"/>
      <c r="AL49" s="27" t="s">
        <v>28</v>
      </c>
      <c r="AM49" s="27" t="s">
        <v>42</v>
      </c>
      <c r="AN49" s="27" t="s">
        <v>43</v>
      </c>
      <c r="AO49" s="27" t="s">
        <v>31</v>
      </c>
      <c r="AP49" s="28" t="s">
        <v>32</v>
      </c>
      <c r="AQ49" s="28" t="s">
        <v>32</v>
      </c>
      <c r="AR49" s="28" t="s">
        <v>33</v>
      </c>
      <c r="AS49" s="29"/>
      <c r="AT49" s="30" t="s">
        <v>34</v>
      </c>
      <c r="AU49" s="30" t="s">
        <v>34</v>
      </c>
      <c r="AV49" s="30" t="s">
        <v>34</v>
      </c>
      <c r="AW49" s="31" t="s">
        <v>35</v>
      </c>
      <c r="AX49" s="32" t="s">
        <v>36</v>
      </c>
      <c r="AZ49" s="60">
        <f>AVERAGE(D49,G49)</f>
        <v>6.7149999999999999</v>
      </c>
      <c r="BA49" s="60">
        <f>AVERAGE(H49,K49)</f>
        <v>3.0000000000000002E-2</v>
      </c>
      <c r="BB49" s="60">
        <f>AVERAGE(L49,O49)</f>
        <v>0.15</v>
      </c>
      <c r="BC49" s="60">
        <f>AVERAGE(P49,S49)</f>
        <v>43.954999999999998</v>
      </c>
      <c r="BD49" s="60">
        <f>AVERAGE(T49,W49)</f>
        <v>83.74</v>
      </c>
      <c r="BF49" s="1" t="str">
        <f>B49</f>
        <v xml:space="preserve">#26 LT RED </v>
      </c>
      <c r="BG49" s="60">
        <f>MAX(AZ49-SUM(BA49:BD49)/4,0)</f>
        <v>0</v>
      </c>
      <c r="BH49" s="60">
        <f>MAX(BA49-(AZ49+SUM(BB49:BD49)/4),0)</f>
        <v>0</v>
      </c>
      <c r="BI49" s="60">
        <f>MAX(BB49-(SUM(AZ49:BA49)+SUM(BC49:BD49))/4,0)</f>
        <v>0</v>
      </c>
      <c r="BJ49" s="60">
        <f>MAX(BC49-(SUM(AZ49:BB49)+BD49)/4,0)</f>
        <v>21.296250000000001</v>
      </c>
      <c r="BK49" s="60">
        <f>MAX(BD49-SUM(AZ49:BC49)/4,0)</f>
        <v>71.027499999999989</v>
      </c>
      <c r="BN49" s="60">
        <f t="shared" si="6"/>
        <v>0</v>
      </c>
      <c r="BO49" s="60">
        <f t="shared" si="7"/>
        <v>0</v>
      </c>
      <c r="BP49" s="60">
        <f t="shared" si="8"/>
        <v>0</v>
      </c>
      <c r="BQ49" s="60">
        <f t="shared" si="9"/>
        <v>21.296250000000001</v>
      </c>
      <c r="BR49" s="60">
        <f t="shared" si="10"/>
        <v>65.703437499999993</v>
      </c>
    </row>
    <row r="50" spans="1:70" s="1" customFormat="1" ht="20.25">
      <c r="A50" s="36" t="s">
        <v>37</v>
      </c>
      <c r="B50" s="20" t="s">
        <v>195</v>
      </c>
      <c r="C50" s="21" t="str">
        <f>CONCATENATE(A50," ",B50)</f>
        <v xml:space="preserve">ROSCOLUX #36 MED PINK </v>
      </c>
      <c r="D50" s="22">
        <v>37.700000000000003</v>
      </c>
      <c r="E50" s="22">
        <v>56.07</v>
      </c>
      <c r="F50" s="22">
        <v>68.63</v>
      </c>
      <c r="G50" s="22">
        <v>67.430000000000007</v>
      </c>
      <c r="H50" s="22">
        <v>59.2</v>
      </c>
      <c r="I50" s="22">
        <v>48.18</v>
      </c>
      <c r="J50" s="22">
        <v>37.979999999999997</v>
      </c>
      <c r="K50" s="22">
        <v>30.27</v>
      </c>
      <c r="L50" s="22">
        <v>26.31</v>
      </c>
      <c r="M50" s="22">
        <v>27.06</v>
      </c>
      <c r="N50" s="22">
        <v>33.65</v>
      </c>
      <c r="O50" s="22">
        <v>51.71</v>
      </c>
      <c r="P50" s="22">
        <v>71.41</v>
      </c>
      <c r="Q50" s="22">
        <v>81.92</v>
      </c>
      <c r="R50" s="22">
        <v>85.29</v>
      </c>
      <c r="S50" s="22">
        <v>86.06</v>
      </c>
      <c r="T50" s="22">
        <v>85.95</v>
      </c>
      <c r="U50" s="22">
        <v>86.26</v>
      </c>
      <c r="V50" s="22">
        <v>86.33</v>
      </c>
      <c r="W50" s="22">
        <v>86.56</v>
      </c>
      <c r="X50" s="23">
        <v>0.46</v>
      </c>
      <c r="Y50" s="24">
        <v>75.911000000000001</v>
      </c>
      <c r="Z50" s="24">
        <v>35.127000000000002</v>
      </c>
      <c r="AA50" s="24">
        <v>7.8E-2</v>
      </c>
      <c r="AB50" s="24">
        <v>71.814999999999998</v>
      </c>
      <c r="AC50" s="24">
        <v>39.83</v>
      </c>
      <c r="AD50" s="24">
        <v>-9.6920000000000002</v>
      </c>
      <c r="AE50" s="25">
        <v>49.742602805762267</v>
      </c>
      <c r="AF50" s="25">
        <v>0.51120864029510482</v>
      </c>
      <c r="AG50" s="25">
        <v>0.3607382037394169</v>
      </c>
      <c r="AH50" s="25">
        <v>43.384255521724377</v>
      </c>
      <c r="AI50" s="25">
        <v>0.35698166854431329</v>
      </c>
      <c r="AJ50" s="25">
        <v>0.27827599656716384</v>
      </c>
      <c r="AK50" s="26"/>
      <c r="AL50" s="27" t="s">
        <v>28</v>
      </c>
      <c r="AM50" s="27" t="s">
        <v>29</v>
      </c>
      <c r="AN50" s="27" t="s">
        <v>30</v>
      </c>
      <c r="AO50" s="27" t="s">
        <v>31</v>
      </c>
      <c r="AP50" s="28" t="s">
        <v>32</v>
      </c>
      <c r="AQ50" s="28" t="s">
        <v>32</v>
      </c>
      <c r="AR50" s="28" t="s">
        <v>33</v>
      </c>
      <c r="AS50" s="29"/>
      <c r="AT50" s="30" t="s">
        <v>34</v>
      </c>
      <c r="AU50" s="30" t="s">
        <v>34</v>
      </c>
      <c r="AV50" s="31" t="s">
        <v>35</v>
      </c>
      <c r="AW50" s="31" t="s">
        <v>35</v>
      </c>
      <c r="AX50" s="32" t="s">
        <v>36</v>
      </c>
      <c r="AZ50" s="60">
        <f>AVERAGE(D50,G50)</f>
        <v>52.565000000000005</v>
      </c>
      <c r="BA50" s="60">
        <f>AVERAGE(H50,K50)</f>
        <v>44.734999999999999</v>
      </c>
      <c r="BB50" s="60">
        <f>AVERAGE(L50,O50)</f>
        <v>39.01</v>
      </c>
      <c r="BC50" s="60">
        <f>AVERAGE(P50,S50)</f>
        <v>78.734999999999999</v>
      </c>
      <c r="BD50" s="60">
        <f>AVERAGE(T50,W50)</f>
        <v>86.254999999999995</v>
      </c>
      <c r="BF50" s="1" t="str">
        <f>B50</f>
        <v xml:space="preserve">#36 MED PINK </v>
      </c>
      <c r="BG50" s="60">
        <f>MAX(AZ50-SUM(BA50:BD50)/4,0)</f>
        <v>0</v>
      </c>
      <c r="BH50" s="60">
        <f>MAX(BA50-(AZ50+SUM(BB50:BD50)/4),0)</f>
        <v>0</v>
      </c>
      <c r="BI50" s="60">
        <f>MAX(BB50-(SUM(AZ50:BA50)+SUM(BC50:BD50))/4,0)</f>
        <v>0</v>
      </c>
      <c r="BJ50" s="60">
        <f>MAX(BC50-(SUM(AZ50:BB50)+BD50)/4,0)</f>
        <v>23.09375</v>
      </c>
      <c r="BK50" s="60">
        <f>MAX(BD50-SUM(AZ50:BC50)/4,0)</f>
        <v>32.493749999999991</v>
      </c>
      <c r="BN50" s="60">
        <f t="shared" si="6"/>
        <v>0</v>
      </c>
      <c r="BO50" s="60">
        <f t="shared" si="7"/>
        <v>0</v>
      </c>
      <c r="BP50" s="60">
        <f t="shared" si="8"/>
        <v>0</v>
      </c>
      <c r="BQ50" s="60">
        <f t="shared" si="9"/>
        <v>23.09375</v>
      </c>
      <c r="BR50" s="60">
        <f t="shared" si="10"/>
        <v>26.720312499999991</v>
      </c>
    </row>
    <row r="51" spans="1:70" s="1" customFormat="1" ht="20.25">
      <c r="A51" s="36" t="s">
        <v>37</v>
      </c>
      <c r="B51" s="20" t="s">
        <v>232</v>
      </c>
      <c r="C51" s="21" t="str">
        <f>CONCATENATE(A51," ",B51)</f>
        <v xml:space="preserve">ROSCOLUX #42 DEEP SALMON </v>
      </c>
      <c r="D51" s="22">
        <v>27.72</v>
      </c>
      <c r="E51" s="22">
        <v>41.29</v>
      </c>
      <c r="F51" s="22">
        <v>29.95</v>
      </c>
      <c r="G51" s="22">
        <v>13.11</v>
      </c>
      <c r="H51" s="22">
        <v>5.41</v>
      </c>
      <c r="I51" s="22">
        <v>4.2300000000000004</v>
      </c>
      <c r="J51" s="22">
        <v>4.72</v>
      </c>
      <c r="K51" s="22">
        <v>1.49</v>
      </c>
      <c r="L51" s="22">
        <v>0.5</v>
      </c>
      <c r="M51" s="22">
        <v>0.35</v>
      </c>
      <c r="N51" s="22">
        <v>0.65</v>
      </c>
      <c r="O51" s="22">
        <v>2.86</v>
      </c>
      <c r="P51" s="22">
        <v>28.61</v>
      </c>
      <c r="Q51" s="22">
        <v>61.98</v>
      </c>
      <c r="R51" s="22">
        <v>68.680000000000007</v>
      </c>
      <c r="S51" s="22">
        <v>69.989999999999995</v>
      </c>
      <c r="T51" s="22">
        <v>71.95</v>
      </c>
      <c r="U51" s="22">
        <v>74.72</v>
      </c>
      <c r="V51" s="22">
        <v>79.62</v>
      </c>
      <c r="W51" s="22">
        <v>83.56</v>
      </c>
      <c r="X51" s="23">
        <v>0.08</v>
      </c>
      <c r="Y51" s="24">
        <v>47.901000000000003</v>
      </c>
      <c r="Z51" s="24">
        <v>63.276000000000003</v>
      </c>
      <c r="AA51" s="24">
        <v>34.362000000000002</v>
      </c>
      <c r="AB51" s="24">
        <v>38.561</v>
      </c>
      <c r="AC51" s="24">
        <v>67.218000000000004</v>
      </c>
      <c r="AD51" s="24">
        <v>15.327999999999999</v>
      </c>
      <c r="AE51" s="25">
        <v>16.716640238792404</v>
      </c>
      <c r="AF51" s="25">
        <v>0.64669704503616077</v>
      </c>
      <c r="AG51" s="25">
        <v>0.31662825862038119</v>
      </c>
      <c r="AH51" s="25">
        <v>10.405740636178258</v>
      </c>
      <c r="AI51" s="25">
        <v>0.55219048861985676</v>
      </c>
      <c r="AJ51" s="25">
        <v>0.2733595659259892</v>
      </c>
      <c r="AK51" s="26"/>
      <c r="AL51" s="27" t="s">
        <v>50</v>
      </c>
      <c r="AM51" s="27" t="s">
        <v>42</v>
      </c>
      <c r="AN51" s="27" t="s">
        <v>51</v>
      </c>
      <c r="AO51" s="27" t="s">
        <v>31</v>
      </c>
      <c r="AP51" s="28" t="s">
        <v>32</v>
      </c>
      <c r="AQ51" s="28" t="s">
        <v>32</v>
      </c>
      <c r="AR51" s="28" t="s">
        <v>33</v>
      </c>
      <c r="AS51" s="29"/>
      <c r="AT51" s="30" t="s">
        <v>34</v>
      </c>
      <c r="AU51" s="30" t="s">
        <v>34</v>
      </c>
      <c r="AV51" s="30" t="s">
        <v>34</v>
      </c>
      <c r="AW51" s="31" t="s">
        <v>35</v>
      </c>
      <c r="AX51" s="32" t="s">
        <v>36</v>
      </c>
      <c r="AY51" s="37"/>
      <c r="AZ51" s="60">
        <f>AVERAGE(D51,G51)</f>
        <v>20.414999999999999</v>
      </c>
      <c r="BA51" s="60">
        <f>AVERAGE(H51,K51)</f>
        <v>3.45</v>
      </c>
      <c r="BB51" s="60">
        <f>AVERAGE(L51,O51)</f>
        <v>1.68</v>
      </c>
      <c r="BC51" s="60">
        <f>AVERAGE(P51,S51)</f>
        <v>49.3</v>
      </c>
      <c r="BD51" s="60">
        <f>AVERAGE(T51,W51)</f>
        <v>77.754999999999995</v>
      </c>
      <c r="BE51" s="37"/>
      <c r="BF51" s="1" t="str">
        <f>B51</f>
        <v xml:space="preserve">#42 DEEP SALMON </v>
      </c>
      <c r="BG51" s="60">
        <f>MAX(AZ51-SUM(BA51:BD51)/4,0)</f>
        <v>0</v>
      </c>
      <c r="BH51" s="60">
        <f>MAX(BA51-(AZ51+SUM(BB51:BD51)/4),0)</f>
        <v>0</v>
      </c>
      <c r="BI51" s="60">
        <f>MAX(BB51-(SUM(AZ51:BA51)+SUM(BC51:BD51))/4,0)</f>
        <v>0</v>
      </c>
      <c r="BJ51" s="60">
        <f>MAX(BC51-(SUM(AZ51:BB51)+BD51)/4,0)</f>
        <v>23.474999999999998</v>
      </c>
      <c r="BK51" s="60">
        <f>MAX(BD51-SUM(AZ51:BC51)/4,0)</f>
        <v>59.043749999999996</v>
      </c>
      <c r="BL51" s="37"/>
      <c r="BM51" s="37"/>
      <c r="BN51" s="60">
        <f t="shared" si="6"/>
        <v>0</v>
      </c>
      <c r="BO51" s="60">
        <f t="shared" si="7"/>
        <v>0</v>
      </c>
      <c r="BP51" s="60">
        <f t="shared" si="8"/>
        <v>0</v>
      </c>
      <c r="BQ51" s="60">
        <f t="shared" si="9"/>
        <v>23.474999999999998</v>
      </c>
      <c r="BR51" s="60">
        <f t="shared" si="10"/>
        <v>53.174999999999997</v>
      </c>
    </row>
    <row r="52" spans="1:70" s="1" customFormat="1" ht="20.25">
      <c r="A52" s="36" t="s">
        <v>37</v>
      </c>
      <c r="B52" s="20" t="s">
        <v>140</v>
      </c>
      <c r="C52" s="21" t="str">
        <f>CONCATENATE(A52," ",B52)</f>
        <v>ROSCOLUX #331 SHELL PINK</v>
      </c>
      <c r="D52" s="22">
        <v>57.01</v>
      </c>
      <c r="E52" s="22">
        <v>67.78</v>
      </c>
      <c r="F52" s="22">
        <v>70.239999999999995</v>
      </c>
      <c r="G52" s="22">
        <v>67.08</v>
      </c>
      <c r="H52" s="22">
        <v>57.46</v>
      </c>
      <c r="I52" s="22">
        <v>47.16</v>
      </c>
      <c r="J52" s="22">
        <v>40.130000000000003</v>
      </c>
      <c r="K52" s="22">
        <v>36.74</v>
      </c>
      <c r="L52" s="22">
        <v>37.18</v>
      </c>
      <c r="M52" s="22">
        <v>43.75</v>
      </c>
      <c r="N52" s="22">
        <v>51.11</v>
      </c>
      <c r="O52" s="22">
        <v>69.290000000000006</v>
      </c>
      <c r="P52" s="22">
        <v>85.3</v>
      </c>
      <c r="Q52" s="22">
        <v>89.44</v>
      </c>
      <c r="R52" s="22">
        <v>89.95</v>
      </c>
      <c r="S52" s="22">
        <v>90.24</v>
      </c>
      <c r="T52" s="22">
        <v>90.25</v>
      </c>
      <c r="U52" s="22">
        <v>90.48</v>
      </c>
      <c r="V52" s="22">
        <v>90.55</v>
      </c>
      <c r="W52" s="22">
        <v>90.79</v>
      </c>
      <c r="X52" s="23">
        <v>0.68</v>
      </c>
      <c r="Y52" s="24">
        <v>83.343841706021422</v>
      </c>
      <c r="Z52" s="24">
        <v>27.300152538646707</v>
      </c>
      <c r="AA52" s="24">
        <v>12.555497735642973</v>
      </c>
      <c r="AB52" s="24">
        <v>79.597051305936716</v>
      </c>
      <c r="AC52" s="24">
        <v>30.722247179376218</v>
      </c>
      <c r="AD52" s="24">
        <v>3.3431482175988902</v>
      </c>
      <c r="AE52" s="25">
        <v>62.812905650847078</v>
      </c>
      <c r="AF52" s="25">
        <v>0.51107747072873733</v>
      </c>
      <c r="AG52" s="25">
        <v>0.38195635533493566</v>
      </c>
      <c r="AH52" s="25">
        <v>55.970543262582488</v>
      </c>
      <c r="AI52" s="25">
        <v>0.36926339064924046</v>
      </c>
      <c r="AJ52" s="25">
        <v>0.3138343348661492</v>
      </c>
      <c r="AK52" s="26"/>
      <c r="AL52" s="27" t="s">
        <v>28</v>
      </c>
      <c r="AM52" s="27" t="s">
        <v>29</v>
      </c>
      <c r="AN52" s="27" t="s">
        <v>30</v>
      </c>
      <c r="AO52" s="27" t="s">
        <v>31</v>
      </c>
      <c r="AP52" s="28" t="s">
        <v>32</v>
      </c>
      <c r="AQ52" s="28" t="s">
        <v>32</v>
      </c>
      <c r="AR52" s="28" t="s">
        <v>33</v>
      </c>
      <c r="AS52" s="29"/>
      <c r="AT52" s="30" t="s">
        <v>34</v>
      </c>
      <c r="AU52" s="30" t="s">
        <v>34</v>
      </c>
      <c r="AV52" s="31"/>
      <c r="AW52" s="31"/>
      <c r="AX52" s="32"/>
      <c r="AZ52" s="60">
        <f>AVERAGE(D52,G52)</f>
        <v>62.045000000000002</v>
      </c>
      <c r="BA52" s="60">
        <f>AVERAGE(H52,K52)</f>
        <v>47.1</v>
      </c>
      <c r="BB52" s="60">
        <f>AVERAGE(L52,O52)</f>
        <v>53.234999999999999</v>
      </c>
      <c r="BC52" s="60">
        <f>AVERAGE(P52,S52)</f>
        <v>87.77</v>
      </c>
      <c r="BD52" s="60">
        <f>AVERAGE(T52,W52)</f>
        <v>90.52000000000001</v>
      </c>
      <c r="BF52" s="1" t="str">
        <f>B52</f>
        <v>#331 SHELL PINK</v>
      </c>
      <c r="BG52" s="60">
        <f>MAX(AZ52-SUM(BA52:BD52)/4,0)</f>
        <v>0</v>
      </c>
      <c r="BH52" s="60">
        <f>MAX(BA52-(AZ52+SUM(BB52:BD52)/4),0)</f>
        <v>0</v>
      </c>
      <c r="BI52" s="60">
        <f>MAX(BB52-(SUM(AZ52:BA52)+SUM(BC52:BD52))/4,0)</f>
        <v>0</v>
      </c>
      <c r="BJ52" s="60">
        <f>MAX(BC52-(SUM(AZ52:BB52)+BD52)/4,0)</f>
        <v>24.544999999999995</v>
      </c>
      <c r="BK52" s="60">
        <f>MAX(BD52-SUM(AZ52:BC52)/4,0)</f>
        <v>27.982500000000016</v>
      </c>
      <c r="BN52" s="60">
        <f t="shared" si="6"/>
        <v>0</v>
      </c>
      <c r="BO52" s="60">
        <f t="shared" si="7"/>
        <v>0</v>
      </c>
      <c r="BP52" s="60">
        <f t="shared" si="8"/>
        <v>0</v>
      </c>
      <c r="BQ52" s="60">
        <f t="shared" si="9"/>
        <v>24.544999999999995</v>
      </c>
      <c r="BR52" s="60">
        <f t="shared" si="10"/>
        <v>21.846250000000019</v>
      </c>
    </row>
    <row r="53" spans="1:70" s="1" customFormat="1" ht="20.25">
      <c r="A53" s="36" t="s">
        <v>37</v>
      </c>
      <c r="B53" s="21" t="s">
        <v>289</v>
      </c>
      <c r="C53" s="21" t="str">
        <f>B53</f>
        <v>#4630 CALCOLOR 30 RED</v>
      </c>
      <c r="D53" s="38">
        <v>60.26</v>
      </c>
      <c r="E53" s="38">
        <v>64.459999999999994</v>
      </c>
      <c r="F53" s="38">
        <v>54.08</v>
      </c>
      <c r="G53" s="38">
        <v>37.409999999999997</v>
      </c>
      <c r="H53" s="38">
        <v>28.16</v>
      </c>
      <c r="I53" s="38">
        <v>34.200000000000003</v>
      </c>
      <c r="J53" s="38">
        <v>52.41</v>
      </c>
      <c r="K53" s="38">
        <v>46.43</v>
      </c>
      <c r="L53" s="38">
        <v>39.99</v>
      </c>
      <c r="M53" s="38">
        <v>38.06</v>
      </c>
      <c r="N53" s="38">
        <v>42.27</v>
      </c>
      <c r="O53" s="38">
        <v>50.13</v>
      </c>
      <c r="P53" s="38">
        <v>73.05</v>
      </c>
      <c r="Q53" s="38">
        <v>83.46</v>
      </c>
      <c r="R53" s="38">
        <v>85.1</v>
      </c>
      <c r="S53" s="38">
        <v>85.45</v>
      </c>
      <c r="T53" s="38">
        <v>85.74</v>
      </c>
      <c r="U53" s="38">
        <v>86.18</v>
      </c>
      <c r="V53" s="38">
        <v>86.44</v>
      </c>
      <c r="W53" s="39">
        <v>86.63</v>
      </c>
      <c r="X53" s="23">
        <v>0.55000000000000004</v>
      </c>
      <c r="Y53" s="31">
        <v>79.111000000000004</v>
      </c>
      <c r="Z53" s="31">
        <v>23.890999999999998</v>
      </c>
      <c r="AA53" s="31">
        <v>19.846</v>
      </c>
      <c r="AB53" s="31">
        <v>76.067999999999998</v>
      </c>
      <c r="AC53" s="31">
        <v>18.016999999999999</v>
      </c>
      <c r="AD53" s="31">
        <v>16.206</v>
      </c>
      <c r="AE53" s="25">
        <v>55.121150791124528</v>
      </c>
      <c r="AF53" s="25">
        <v>0.51535539981964484</v>
      </c>
      <c r="AG53" s="25">
        <v>0.39116604493680734</v>
      </c>
      <c r="AH53" s="25">
        <v>49.997945573467533</v>
      </c>
      <c r="AI53" s="25">
        <v>0.37871440594823308</v>
      </c>
      <c r="AJ53" s="25">
        <v>0.34955685143220488</v>
      </c>
      <c r="AK53" s="28"/>
      <c r="AL53" s="27" t="s">
        <v>65</v>
      </c>
      <c r="AM53" s="27" t="s">
        <v>42</v>
      </c>
      <c r="AN53" s="27" t="s">
        <v>66</v>
      </c>
      <c r="AO53" s="27" t="s">
        <v>31</v>
      </c>
      <c r="AP53" s="28" t="s">
        <v>32</v>
      </c>
      <c r="AQ53" s="28" t="s">
        <v>290</v>
      </c>
      <c r="AR53" s="28" t="s">
        <v>291</v>
      </c>
      <c r="AS53" s="28"/>
      <c r="AT53" s="30" t="s">
        <v>34</v>
      </c>
      <c r="AU53" s="30" t="s">
        <v>34</v>
      </c>
      <c r="AV53" s="30" t="s">
        <v>34</v>
      </c>
      <c r="AW53" s="31" t="s">
        <v>36</v>
      </c>
      <c r="AX53" s="32" t="s">
        <v>36</v>
      </c>
      <c r="AZ53" s="60">
        <f>AVERAGE(D53,G53)</f>
        <v>48.834999999999994</v>
      </c>
      <c r="BA53" s="60">
        <f>AVERAGE(H53,K53)</f>
        <v>37.295000000000002</v>
      </c>
      <c r="BB53" s="60">
        <f>AVERAGE(L53,O53)</f>
        <v>45.06</v>
      </c>
      <c r="BC53" s="60">
        <f>AVERAGE(P53,S53)</f>
        <v>79.25</v>
      </c>
      <c r="BD53" s="60">
        <f>AVERAGE(T53,W53)</f>
        <v>86.185000000000002</v>
      </c>
      <c r="BF53" s="1" t="str">
        <f>B53</f>
        <v>#4630 CALCOLOR 30 RED</v>
      </c>
      <c r="BG53" s="60">
        <f>MAX(AZ53-SUM(BA53:BD53)/4,0)</f>
        <v>0</v>
      </c>
      <c r="BH53" s="60">
        <f>MAX(BA53-(AZ53+SUM(BB53:BD53)/4),0)</f>
        <v>0</v>
      </c>
      <c r="BI53" s="60">
        <f>MAX(BB53-(SUM(AZ53:BA53)+SUM(BC53:BD53))/4,0)</f>
        <v>0</v>
      </c>
      <c r="BJ53" s="60">
        <f>MAX(BC53-(SUM(AZ53:BB53)+BD53)/4,0)</f>
        <v>24.90625</v>
      </c>
      <c r="BK53" s="60">
        <f>MAX(BD53-SUM(AZ53:BC53)/4,0)</f>
        <v>33.575000000000003</v>
      </c>
      <c r="BN53" s="60">
        <f t="shared" si="6"/>
        <v>0</v>
      </c>
      <c r="BO53" s="60">
        <f t="shared" si="7"/>
        <v>0</v>
      </c>
      <c r="BP53" s="60">
        <f t="shared" si="8"/>
        <v>0</v>
      </c>
      <c r="BQ53" s="60">
        <f t="shared" si="9"/>
        <v>24.90625</v>
      </c>
      <c r="BR53" s="60">
        <f t="shared" si="10"/>
        <v>27.348437500000003</v>
      </c>
    </row>
    <row r="54" spans="1:70" s="1" customFormat="1" ht="20.25">
      <c r="A54" s="36" t="s">
        <v>37</v>
      </c>
      <c r="B54" s="21" t="s">
        <v>168</v>
      </c>
      <c r="C54" s="21" t="str">
        <f>CONCATENATE(A54," ",B54)</f>
        <v>ROSCOLUX #3408 SUN 1/2 CTO</v>
      </c>
      <c r="D54" s="38">
        <v>52.55</v>
      </c>
      <c r="E54" s="38">
        <v>55.84</v>
      </c>
      <c r="F54" s="38">
        <v>49.76</v>
      </c>
      <c r="G54" s="38">
        <v>34.31</v>
      </c>
      <c r="H54" s="38">
        <v>26.01</v>
      </c>
      <c r="I54" s="38">
        <v>34.49</v>
      </c>
      <c r="J54" s="38">
        <v>58.79</v>
      </c>
      <c r="K54" s="38">
        <v>58.86</v>
      </c>
      <c r="L54" s="38">
        <v>54.35</v>
      </c>
      <c r="M54" s="38">
        <v>58.4</v>
      </c>
      <c r="N54" s="38">
        <v>58.63</v>
      </c>
      <c r="O54" s="38">
        <v>72.38</v>
      </c>
      <c r="P54" s="38">
        <v>82.53</v>
      </c>
      <c r="Q54" s="38">
        <v>84.42</v>
      </c>
      <c r="R54" s="38">
        <v>84.75</v>
      </c>
      <c r="S54" s="38">
        <v>85.03</v>
      </c>
      <c r="T54" s="38">
        <v>85.48</v>
      </c>
      <c r="U54" s="38">
        <v>85.62</v>
      </c>
      <c r="V54" s="38">
        <v>85.93</v>
      </c>
      <c r="W54" s="39">
        <v>86.19</v>
      </c>
      <c r="X54" s="23">
        <v>0.73</v>
      </c>
      <c r="Y54" s="31">
        <v>86.225999999999999</v>
      </c>
      <c r="Z54" s="31">
        <v>13.227</v>
      </c>
      <c r="AA54" s="31">
        <v>30.065000000000001</v>
      </c>
      <c r="AB54" s="31">
        <v>83.881</v>
      </c>
      <c r="AC54" s="31">
        <v>6.0590000000000002</v>
      </c>
      <c r="AD54" s="31">
        <v>28.995999999999999</v>
      </c>
      <c r="AE54" s="25">
        <v>68.440021167276754</v>
      </c>
      <c r="AF54" s="25">
        <v>0.502887592012908</v>
      </c>
      <c r="AG54" s="25">
        <v>0.41398765973478929</v>
      </c>
      <c r="AH54" s="25">
        <v>63.837324627319248</v>
      </c>
      <c r="AI54" s="25">
        <v>0.37939962465408711</v>
      </c>
      <c r="AJ54" s="25">
        <v>0.38365660645998045</v>
      </c>
      <c r="AK54" s="28"/>
      <c r="AL54" s="27" t="s">
        <v>65</v>
      </c>
      <c r="AM54" s="27" t="s">
        <v>42</v>
      </c>
      <c r="AN54" s="27" t="s">
        <v>66</v>
      </c>
      <c r="AO54" s="27" t="s">
        <v>31</v>
      </c>
      <c r="AP54" s="43" t="s">
        <v>169</v>
      </c>
      <c r="AQ54" s="28" t="s">
        <v>32</v>
      </c>
      <c r="AR54" s="28" t="s">
        <v>167</v>
      </c>
      <c r="AS54" s="28"/>
      <c r="AT54" s="30" t="s">
        <v>34</v>
      </c>
      <c r="AU54" s="30" t="s">
        <v>34</v>
      </c>
      <c r="AV54" s="30" t="s">
        <v>34</v>
      </c>
      <c r="AW54" s="31" t="s">
        <v>36</v>
      </c>
      <c r="AX54" s="32" t="s">
        <v>36</v>
      </c>
      <c r="AZ54" s="60">
        <f>AVERAGE(D54,G54)</f>
        <v>43.43</v>
      </c>
      <c r="BA54" s="60">
        <f>AVERAGE(H54,K54)</f>
        <v>42.435000000000002</v>
      </c>
      <c r="BB54" s="60">
        <f>AVERAGE(L54,O54)</f>
        <v>63.364999999999995</v>
      </c>
      <c r="BC54" s="60">
        <f>AVERAGE(P54,S54)</f>
        <v>83.78</v>
      </c>
      <c r="BD54" s="60">
        <f>AVERAGE(T54,W54)</f>
        <v>85.835000000000008</v>
      </c>
      <c r="BF54" s="1" t="str">
        <f>B54</f>
        <v>#3408 SUN 1/2 CTO</v>
      </c>
      <c r="BG54" s="60">
        <f>MAX(AZ54-SUM(BA54:BD54)/4,0)</f>
        <v>0</v>
      </c>
      <c r="BH54" s="60">
        <f>MAX(BA54-(AZ54+SUM(BB54:BD54)/4),0)</f>
        <v>0</v>
      </c>
      <c r="BI54" s="60">
        <f>MAX(BB54-(SUM(AZ54:BA54)+SUM(BC54:BD54))/4,0)</f>
        <v>0</v>
      </c>
      <c r="BJ54" s="60">
        <f>MAX(BC54-(SUM(AZ54:BB54)+BD54)/4,0)</f>
        <v>25.013749999999995</v>
      </c>
      <c r="BK54" s="60">
        <f>MAX(BD54-SUM(AZ54:BC54)/4,0)</f>
        <v>27.582500000000003</v>
      </c>
      <c r="BN54" s="60">
        <f t="shared" si="6"/>
        <v>0</v>
      </c>
      <c r="BO54" s="60">
        <f t="shared" si="7"/>
        <v>0</v>
      </c>
      <c r="BP54" s="60">
        <f t="shared" si="8"/>
        <v>0</v>
      </c>
      <c r="BQ54" s="60">
        <f t="shared" si="9"/>
        <v>25.013749999999995</v>
      </c>
      <c r="BR54" s="60">
        <f t="shared" si="10"/>
        <v>21.329062500000006</v>
      </c>
    </row>
    <row r="55" spans="1:70" s="1" customFormat="1" ht="20.25">
      <c r="A55" s="36" t="s">
        <v>37</v>
      </c>
      <c r="B55" s="20" t="s">
        <v>160</v>
      </c>
      <c r="C55" s="21" t="str">
        <f>CONCATENATE(A55," ",B55)</f>
        <v xml:space="preserve">ROSCOLUX #34 FLESH PINK </v>
      </c>
      <c r="D55" s="22">
        <v>40.03</v>
      </c>
      <c r="E55" s="22">
        <v>51.63</v>
      </c>
      <c r="F55" s="22">
        <v>56.46</v>
      </c>
      <c r="G55" s="22">
        <v>51.61</v>
      </c>
      <c r="H55" s="22">
        <v>43.84</v>
      </c>
      <c r="I55" s="22">
        <v>40.159999999999997</v>
      </c>
      <c r="J55" s="22">
        <v>38.47</v>
      </c>
      <c r="K55" s="22">
        <v>31.22</v>
      </c>
      <c r="L55" s="22">
        <v>23.59</v>
      </c>
      <c r="M55" s="22">
        <v>27.71</v>
      </c>
      <c r="N55" s="22">
        <v>28.18</v>
      </c>
      <c r="O55" s="22">
        <v>50.79</v>
      </c>
      <c r="P55" s="22">
        <v>72.760000000000005</v>
      </c>
      <c r="Q55" s="22">
        <v>77.12</v>
      </c>
      <c r="R55" s="22">
        <v>77.78</v>
      </c>
      <c r="S55" s="22">
        <v>78.52</v>
      </c>
      <c r="T55" s="22">
        <v>79.12</v>
      </c>
      <c r="U55" s="22">
        <v>79.400000000000006</v>
      </c>
      <c r="V55" s="22">
        <v>79.739999999999995</v>
      </c>
      <c r="W55" s="22">
        <v>80.16</v>
      </c>
      <c r="X55" s="23">
        <v>0.45</v>
      </c>
      <c r="Y55" s="24">
        <v>74.531999999999996</v>
      </c>
      <c r="Z55" s="24">
        <v>33.837000000000003</v>
      </c>
      <c r="AA55" s="24">
        <v>7.327</v>
      </c>
      <c r="AB55" s="24">
        <v>70.384</v>
      </c>
      <c r="AC55" s="24">
        <v>35.860999999999997</v>
      </c>
      <c r="AD55" s="24">
        <v>-1.31</v>
      </c>
      <c r="AE55" s="25">
        <v>47.53706634194512</v>
      </c>
      <c r="AF55" s="25">
        <v>0.51872223491747804</v>
      </c>
      <c r="AG55" s="25">
        <v>0.36801951368740526</v>
      </c>
      <c r="AH55" s="25">
        <v>41.297709281790972</v>
      </c>
      <c r="AI55" s="25">
        <v>0.37162310690854289</v>
      </c>
      <c r="AJ55" s="25">
        <v>0.29681514573439399</v>
      </c>
      <c r="AK55" s="26"/>
      <c r="AL55" s="27" t="s">
        <v>50</v>
      </c>
      <c r="AM55" s="27" t="s">
        <v>42</v>
      </c>
      <c r="AN55" s="27" t="s">
        <v>51</v>
      </c>
      <c r="AO55" s="27" t="s">
        <v>31</v>
      </c>
      <c r="AP55" s="28" t="s">
        <v>32</v>
      </c>
      <c r="AQ55" s="28" t="s">
        <v>32</v>
      </c>
      <c r="AR55" s="28" t="s">
        <v>33</v>
      </c>
      <c r="AS55" s="29"/>
      <c r="AT55" s="30" t="s">
        <v>34</v>
      </c>
      <c r="AU55" s="30" t="s">
        <v>34</v>
      </c>
      <c r="AV55" s="30" t="s">
        <v>34</v>
      </c>
      <c r="AW55" s="31" t="s">
        <v>35</v>
      </c>
      <c r="AX55" s="32" t="s">
        <v>36</v>
      </c>
      <c r="AY55" s="37"/>
      <c r="AZ55" s="60">
        <f>AVERAGE(D55,G55)</f>
        <v>45.82</v>
      </c>
      <c r="BA55" s="60">
        <f>AVERAGE(H55,K55)</f>
        <v>37.53</v>
      </c>
      <c r="BB55" s="60">
        <f>AVERAGE(L55,O55)</f>
        <v>37.19</v>
      </c>
      <c r="BC55" s="60">
        <f>AVERAGE(P55,S55)</f>
        <v>75.64</v>
      </c>
      <c r="BD55" s="60">
        <f>AVERAGE(T55,W55)</f>
        <v>79.64</v>
      </c>
      <c r="BE55" s="37"/>
      <c r="BF55" s="1" t="str">
        <f>B55</f>
        <v xml:space="preserve">#34 FLESH PINK </v>
      </c>
      <c r="BG55" s="60">
        <f>MAX(AZ55-SUM(BA55:BD55)/4,0)</f>
        <v>0</v>
      </c>
      <c r="BH55" s="60">
        <f>MAX(BA55-(AZ55+SUM(BB55:BD55)/4),0)</f>
        <v>0</v>
      </c>
      <c r="BI55" s="60">
        <f>MAX(BB55-(SUM(AZ55:BA55)+SUM(BC55:BD55))/4,0)</f>
        <v>0</v>
      </c>
      <c r="BJ55" s="60">
        <f>MAX(BC55-(SUM(AZ55:BB55)+BD55)/4,0)</f>
        <v>25.594999999999999</v>
      </c>
      <c r="BK55" s="60">
        <f>MAX(BD55-SUM(AZ55:BC55)/4,0)</f>
        <v>30.594999999999999</v>
      </c>
      <c r="BL55" s="37"/>
      <c r="BM55" s="37"/>
      <c r="BN55" s="60">
        <f t="shared" si="6"/>
        <v>0</v>
      </c>
      <c r="BO55" s="60">
        <f t="shared" si="7"/>
        <v>0</v>
      </c>
      <c r="BP55" s="60">
        <f t="shared" si="8"/>
        <v>0</v>
      </c>
      <c r="BQ55" s="60">
        <f t="shared" si="9"/>
        <v>25.594999999999999</v>
      </c>
      <c r="BR55" s="60">
        <f t="shared" si="10"/>
        <v>24.196249999999999</v>
      </c>
    </row>
    <row r="56" spans="1:70" s="1" customFormat="1" ht="20.25">
      <c r="A56" s="36" t="s">
        <v>37</v>
      </c>
      <c r="B56" s="20" t="s">
        <v>175</v>
      </c>
      <c r="C56" s="21" t="str">
        <f>CONCATENATE(A56," ",B56)</f>
        <v xml:space="preserve">ROSCOLUX #342 ROSE PINK </v>
      </c>
      <c r="D56" s="22">
        <v>3.52</v>
      </c>
      <c r="E56" s="22">
        <v>16.55</v>
      </c>
      <c r="F56" s="22">
        <v>34.58</v>
      </c>
      <c r="G56" s="22">
        <v>30.11</v>
      </c>
      <c r="H56" s="22">
        <v>15.43</v>
      </c>
      <c r="I56" s="22">
        <v>5.3</v>
      </c>
      <c r="J56" s="22">
        <v>1.45</v>
      </c>
      <c r="K56" s="22">
        <v>0.41</v>
      </c>
      <c r="L56" s="22">
        <v>0.19</v>
      </c>
      <c r="M56" s="22">
        <v>0.15</v>
      </c>
      <c r="N56" s="22">
        <v>0.55000000000000004</v>
      </c>
      <c r="O56" s="22">
        <v>3.26</v>
      </c>
      <c r="P56" s="22">
        <v>23.11</v>
      </c>
      <c r="Q56" s="22">
        <v>62.25</v>
      </c>
      <c r="R56" s="22">
        <v>79.97</v>
      </c>
      <c r="S56" s="22">
        <v>84.57</v>
      </c>
      <c r="T56" s="22">
        <v>85.57</v>
      </c>
      <c r="U56" s="22">
        <v>85.83</v>
      </c>
      <c r="V56" s="22">
        <v>86.01</v>
      </c>
      <c r="W56" s="22">
        <v>86.28</v>
      </c>
      <c r="X56" s="23">
        <v>0.16</v>
      </c>
      <c r="Y56" s="24">
        <v>47.973999999999997</v>
      </c>
      <c r="Z56" s="24">
        <v>67.221000000000004</v>
      </c>
      <c r="AA56" s="24">
        <v>18.366</v>
      </c>
      <c r="AB56" s="24">
        <v>38.225000000000001</v>
      </c>
      <c r="AC56" s="24">
        <v>75.542000000000002</v>
      </c>
      <c r="AD56" s="24">
        <v>-4.1399999999999997</v>
      </c>
      <c r="AE56" s="25">
        <v>16.773996587500001</v>
      </c>
      <c r="AF56" s="25">
        <v>0.63669226268390877</v>
      </c>
      <c r="AG56" s="25">
        <v>0.3012887757974716</v>
      </c>
      <c r="AH56" s="25">
        <v>10.214678789658315</v>
      </c>
      <c r="AI56" s="25">
        <v>0.49574792499500919</v>
      </c>
      <c r="AJ56" s="25">
        <v>0.22519841778062979</v>
      </c>
      <c r="AK56" s="26"/>
      <c r="AL56" s="27" t="s">
        <v>28</v>
      </c>
      <c r="AM56" s="27" t="s">
        <v>29</v>
      </c>
      <c r="AN56" s="27" t="s">
        <v>30</v>
      </c>
      <c r="AO56" s="27" t="s">
        <v>31</v>
      </c>
      <c r="AP56" s="28" t="s">
        <v>32</v>
      </c>
      <c r="AQ56" s="28" t="s">
        <v>32</v>
      </c>
      <c r="AR56" s="28" t="s">
        <v>33</v>
      </c>
      <c r="AS56" s="29"/>
      <c r="AT56" s="30" t="s">
        <v>34</v>
      </c>
      <c r="AU56" s="30" t="s">
        <v>34</v>
      </c>
      <c r="AV56" s="31" t="s">
        <v>35</v>
      </c>
      <c r="AW56" s="31" t="s">
        <v>35</v>
      </c>
      <c r="AX56" s="32" t="s">
        <v>36</v>
      </c>
      <c r="AZ56" s="60">
        <f>AVERAGE(D56,G56)</f>
        <v>16.815000000000001</v>
      </c>
      <c r="BA56" s="60">
        <f>AVERAGE(H56,K56)</f>
        <v>7.92</v>
      </c>
      <c r="BB56" s="60">
        <f>AVERAGE(L56,O56)</f>
        <v>1.7249999999999999</v>
      </c>
      <c r="BC56" s="60">
        <f>AVERAGE(P56,S56)</f>
        <v>53.839999999999996</v>
      </c>
      <c r="BD56" s="60">
        <f>AVERAGE(T56,W56)</f>
        <v>85.924999999999997</v>
      </c>
      <c r="BF56" s="1" t="str">
        <f>B56</f>
        <v xml:space="preserve">#342 ROSE PINK </v>
      </c>
      <c r="BG56" s="60">
        <f>MAX(AZ56-SUM(BA56:BD56)/4,0)</f>
        <v>0</v>
      </c>
      <c r="BH56" s="60">
        <f>MAX(BA56-(AZ56+SUM(BB56:BD56)/4),0)</f>
        <v>0</v>
      </c>
      <c r="BI56" s="60">
        <f>MAX(BB56-(SUM(AZ56:BA56)+SUM(BC56:BD56))/4,0)</f>
        <v>0</v>
      </c>
      <c r="BJ56" s="60">
        <f>MAX(BC56-(SUM(AZ56:BB56)+BD56)/4,0)</f>
        <v>25.743749999999999</v>
      </c>
      <c r="BK56" s="60">
        <f>MAX(BD56-SUM(AZ56:BC56)/4,0)</f>
        <v>65.849999999999994</v>
      </c>
      <c r="BN56" s="60">
        <f t="shared" si="6"/>
        <v>0</v>
      </c>
      <c r="BO56" s="60">
        <f t="shared" si="7"/>
        <v>0</v>
      </c>
      <c r="BP56" s="60">
        <f t="shared" si="8"/>
        <v>0</v>
      </c>
      <c r="BQ56" s="60">
        <f t="shared" si="9"/>
        <v>25.743749999999999</v>
      </c>
      <c r="BR56" s="60">
        <f t="shared" si="10"/>
        <v>59.414062499999993</v>
      </c>
    </row>
    <row r="57" spans="1:70" s="1" customFormat="1" ht="20.25">
      <c r="A57" s="36" t="s">
        <v>37</v>
      </c>
      <c r="B57" s="21" t="s">
        <v>315</v>
      </c>
      <c r="C57" s="21" t="str">
        <f>B57</f>
        <v>#4860 CALCOLOR 60 PINK</v>
      </c>
      <c r="D57" s="38">
        <v>54.69</v>
      </c>
      <c r="E57" s="38">
        <v>63.2</v>
      </c>
      <c r="F57" s="38">
        <v>56.88</v>
      </c>
      <c r="G57" s="38">
        <v>43.37</v>
      </c>
      <c r="H57" s="38">
        <v>33.68</v>
      </c>
      <c r="I57" s="38">
        <v>33.19</v>
      </c>
      <c r="J57" s="38">
        <v>37.130000000000003</v>
      </c>
      <c r="K57" s="38">
        <v>27.17</v>
      </c>
      <c r="L57" s="38">
        <v>19.93</v>
      </c>
      <c r="M57" s="38">
        <v>17.84</v>
      </c>
      <c r="N57" s="38">
        <v>22.13</v>
      </c>
      <c r="O57" s="38">
        <v>30.8</v>
      </c>
      <c r="P57" s="38">
        <v>62.33</v>
      </c>
      <c r="Q57" s="38">
        <v>80.02</v>
      </c>
      <c r="R57" s="38">
        <v>82.95</v>
      </c>
      <c r="S57" s="38">
        <v>83.39</v>
      </c>
      <c r="T57" s="38">
        <v>83.41</v>
      </c>
      <c r="U57" s="38">
        <v>83.49</v>
      </c>
      <c r="V57" s="38">
        <v>83.38</v>
      </c>
      <c r="W57" s="39">
        <v>83.37</v>
      </c>
      <c r="X57" s="23">
        <v>0.46</v>
      </c>
      <c r="Y57" s="31">
        <v>69.454999999999998</v>
      </c>
      <c r="Z57" s="31">
        <v>40.664000000000001</v>
      </c>
      <c r="AA57" s="31">
        <v>7.0250000000000004</v>
      </c>
      <c r="AB57" s="31">
        <v>64.787999999999997</v>
      </c>
      <c r="AC57" s="31">
        <v>40.213000000000001</v>
      </c>
      <c r="AD57" s="31">
        <v>-2.0299999999999998</v>
      </c>
      <c r="AE57" s="25">
        <v>39.979602136937686</v>
      </c>
      <c r="AF57" s="25">
        <v>0.53856718785570146</v>
      </c>
      <c r="AG57" s="25">
        <v>0.35387959333902175</v>
      </c>
      <c r="AH57" s="25">
        <v>33.78054116762884</v>
      </c>
      <c r="AI57" s="25">
        <v>0.38288455095956303</v>
      </c>
      <c r="AJ57" s="25">
        <v>0.29089514431652319</v>
      </c>
      <c r="AK57" s="28"/>
      <c r="AL57" s="27" t="s">
        <v>65</v>
      </c>
      <c r="AM57" s="27" t="s">
        <v>42</v>
      </c>
      <c r="AN57" s="27" t="s">
        <v>66</v>
      </c>
      <c r="AO57" s="27" t="s">
        <v>31</v>
      </c>
      <c r="AP57" s="28" t="s">
        <v>32</v>
      </c>
      <c r="AQ57" s="28" t="s">
        <v>316</v>
      </c>
      <c r="AR57" s="28" t="s">
        <v>312</v>
      </c>
      <c r="AS57" s="28"/>
      <c r="AT57" s="30" t="s">
        <v>34</v>
      </c>
      <c r="AU57" s="30" t="s">
        <v>34</v>
      </c>
      <c r="AV57" s="30" t="s">
        <v>34</v>
      </c>
      <c r="AW57" s="31" t="s">
        <v>36</v>
      </c>
      <c r="AX57" s="32" t="s">
        <v>36</v>
      </c>
      <c r="AZ57" s="60">
        <f>AVERAGE(D57,G57)</f>
        <v>49.03</v>
      </c>
      <c r="BA57" s="60">
        <f>AVERAGE(H57,K57)</f>
        <v>30.425000000000001</v>
      </c>
      <c r="BB57" s="60">
        <f>AVERAGE(L57,O57)</f>
        <v>25.365000000000002</v>
      </c>
      <c r="BC57" s="60">
        <f>AVERAGE(P57,S57)</f>
        <v>72.86</v>
      </c>
      <c r="BD57" s="60">
        <f>AVERAGE(T57,W57)</f>
        <v>83.39</v>
      </c>
      <c r="BF57" s="1" t="str">
        <f>B57</f>
        <v>#4860 CALCOLOR 60 PINK</v>
      </c>
      <c r="BG57" s="60">
        <f>MAX(AZ57-SUM(BA57:BD57)/4,0)</f>
        <v>0</v>
      </c>
      <c r="BH57" s="60">
        <f>MAX(BA57-(AZ57+SUM(BB57:BD57)/4),0)</f>
        <v>0</v>
      </c>
      <c r="BI57" s="60">
        <f>MAX(BB57-(SUM(AZ57:BA57)+SUM(BC57:BD57))/4,0)</f>
        <v>0</v>
      </c>
      <c r="BJ57" s="60">
        <f>MAX(BC57-(SUM(AZ57:BB57)+BD57)/4,0)</f>
        <v>25.807500000000005</v>
      </c>
      <c r="BK57" s="60">
        <f>MAX(BD57-SUM(AZ57:BC57)/4,0)</f>
        <v>38.97</v>
      </c>
      <c r="BN57" s="60">
        <f t="shared" si="6"/>
        <v>0</v>
      </c>
      <c r="BO57" s="60">
        <f t="shared" si="7"/>
        <v>0</v>
      </c>
      <c r="BP57" s="60">
        <f t="shared" si="8"/>
        <v>0</v>
      </c>
      <c r="BQ57" s="60">
        <f t="shared" si="9"/>
        <v>25.807500000000005</v>
      </c>
      <c r="BR57" s="60">
        <f t="shared" si="10"/>
        <v>32.518124999999998</v>
      </c>
    </row>
    <row r="58" spans="1:70" s="1" customFormat="1" ht="20.25">
      <c r="A58" s="36" t="s">
        <v>37</v>
      </c>
      <c r="B58" s="20" t="s">
        <v>45</v>
      </c>
      <c r="C58" s="21" t="str">
        <f>CONCATENATE(A58," ",B58)</f>
        <v>ROSCOLUX #04 MED BASTARD AMBER</v>
      </c>
      <c r="D58" s="22">
        <v>48.84</v>
      </c>
      <c r="E58" s="22">
        <v>53.63</v>
      </c>
      <c r="F58" s="22">
        <v>52.92</v>
      </c>
      <c r="G58" s="22">
        <v>51.62</v>
      </c>
      <c r="H58" s="22">
        <v>47.81</v>
      </c>
      <c r="I58" s="22">
        <v>42.28</v>
      </c>
      <c r="J58" s="22">
        <v>38.380000000000003</v>
      </c>
      <c r="K58" s="22">
        <v>37.880000000000003</v>
      </c>
      <c r="L58" s="22">
        <v>41.49</v>
      </c>
      <c r="M58" s="22">
        <v>50.08</v>
      </c>
      <c r="N58" s="22">
        <v>59.7</v>
      </c>
      <c r="O58" s="22">
        <v>75.180000000000007</v>
      </c>
      <c r="P58" s="22">
        <v>84.99</v>
      </c>
      <c r="Q58" s="22">
        <v>87.37</v>
      </c>
      <c r="R58" s="22">
        <v>87.95</v>
      </c>
      <c r="S58" s="22">
        <v>87.99</v>
      </c>
      <c r="T58" s="22">
        <v>87.86</v>
      </c>
      <c r="U58" s="22">
        <v>87.95</v>
      </c>
      <c r="V58" s="22">
        <v>87.92</v>
      </c>
      <c r="W58" s="22">
        <v>88.05</v>
      </c>
      <c r="X58" s="23">
        <v>0.66</v>
      </c>
      <c r="Y58" s="24">
        <v>85.125</v>
      </c>
      <c r="Z58" s="24">
        <v>22.33</v>
      </c>
      <c r="AA58" s="24">
        <v>22.416</v>
      </c>
      <c r="AB58" s="24">
        <v>81.510999999999996</v>
      </c>
      <c r="AC58" s="24">
        <v>22.963000000000001</v>
      </c>
      <c r="AD58" s="24">
        <v>15.128</v>
      </c>
      <c r="AE58" s="25">
        <v>66.252403192020807</v>
      </c>
      <c r="AF58" s="25">
        <v>0.50809058448459665</v>
      </c>
      <c r="AG58" s="25">
        <v>0.39822436499345498</v>
      </c>
      <c r="AH58" s="25">
        <v>59.400057187912005</v>
      </c>
      <c r="AI58" s="25">
        <v>0.37981278330948254</v>
      </c>
      <c r="AJ58" s="25">
        <v>0.3407604996199432</v>
      </c>
      <c r="AK58" s="26"/>
      <c r="AL58" s="27" t="s">
        <v>28</v>
      </c>
      <c r="AM58" s="27" t="s">
        <v>29</v>
      </c>
      <c r="AN58" s="27" t="s">
        <v>30</v>
      </c>
      <c r="AO58" s="27" t="s">
        <v>31</v>
      </c>
      <c r="AP58" s="28" t="s">
        <v>32</v>
      </c>
      <c r="AQ58" s="28" t="s">
        <v>32</v>
      </c>
      <c r="AR58" s="28" t="s">
        <v>33</v>
      </c>
      <c r="AS58" s="29"/>
      <c r="AT58" s="30" t="s">
        <v>34</v>
      </c>
      <c r="AU58" s="30" t="s">
        <v>34</v>
      </c>
      <c r="AV58" s="31" t="s">
        <v>35</v>
      </c>
      <c r="AW58" s="31" t="s">
        <v>35</v>
      </c>
      <c r="AX58" s="32" t="s">
        <v>36</v>
      </c>
      <c r="AZ58" s="60">
        <f>AVERAGE(D58,G58)</f>
        <v>50.230000000000004</v>
      </c>
      <c r="BA58" s="60">
        <f>AVERAGE(H58,K58)</f>
        <v>42.844999999999999</v>
      </c>
      <c r="BB58" s="60">
        <f>AVERAGE(L58,O58)</f>
        <v>58.335000000000008</v>
      </c>
      <c r="BC58" s="60">
        <f>AVERAGE(P58,S58)</f>
        <v>86.49</v>
      </c>
      <c r="BD58" s="60">
        <f>AVERAGE(T58,W58)</f>
        <v>87.954999999999998</v>
      </c>
      <c r="BF58" s="1" t="str">
        <f>B58</f>
        <v>#04 MED BASTARD AMBER</v>
      </c>
      <c r="BG58" s="60">
        <f>MAX(AZ58-SUM(BA58:BD58)/4,0)</f>
        <v>0</v>
      </c>
      <c r="BH58" s="60">
        <f>MAX(BA58-(AZ58+SUM(BB58:BD58)/4),0)</f>
        <v>0</v>
      </c>
      <c r="BI58" s="60">
        <f>MAX(BB58-(SUM(AZ58:BA58)+SUM(BC58:BD58))/4,0)</f>
        <v>0</v>
      </c>
      <c r="BJ58" s="60">
        <f>MAX(BC58-(SUM(AZ58:BB58)+BD58)/4,0)</f>
        <v>26.648749999999993</v>
      </c>
      <c r="BK58" s="60">
        <f>MAX(BD58-SUM(AZ58:BC58)/4,0)</f>
        <v>28.47999999999999</v>
      </c>
      <c r="BN58" s="60">
        <f t="shared" si="6"/>
        <v>0</v>
      </c>
      <c r="BO58" s="60">
        <f t="shared" si="7"/>
        <v>0</v>
      </c>
      <c r="BP58" s="60">
        <f t="shared" si="8"/>
        <v>0</v>
      </c>
      <c r="BQ58" s="60">
        <f t="shared" si="9"/>
        <v>26.648749999999993</v>
      </c>
      <c r="BR58" s="60">
        <f t="shared" si="10"/>
        <v>21.817812499999992</v>
      </c>
    </row>
    <row r="59" spans="1:70" s="1" customFormat="1" ht="20.25">
      <c r="A59" s="36" t="s">
        <v>37</v>
      </c>
      <c r="B59" s="20" t="s">
        <v>245</v>
      </c>
      <c r="C59" s="21" t="str">
        <f>CONCATENATE(A59," ",B59)</f>
        <v xml:space="preserve">ROSCOLUX #43 DEEP PINK </v>
      </c>
      <c r="D59" s="22">
        <v>17.13</v>
      </c>
      <c r="E59" s="22">
        <v>40.72</v>
      </c>
      <c r="F59" s="22">
        <v>64.48</v>
      </c>
      <c r="G59" s="22">
        <v>63.43</v>
      </c>
      <c r="H59" s="22">
        <v>51.42</v>
      </c>
      <c r="I59" s="22">
        <v>35.47</v>
      </c>
      <c r="J59" s="22">
        <v>21.59</v>
      </c>
      <c r="K59" s="22">
        <v>12.5</v>
      </c>
      <c r="L59" s="22">
        <v>8.16</v>
      </c>
      <c r="M59" s="22">
        <v>7.43</v>
      </c>
      <c r="N59" s="22">
        <v>11.3</v>
      </c>
      <c r="O59" s="22">
        <v>27.74</v>
      </c>
      <c r="P59" s="22">
        <v>56.04</v>
      </c>
      <c r="Q59" s="22">
        <v>76.849999999999994</v>
      </c>
      <c r="R59" s="22">
        <v>84.33</v>
      </c>
      <c r="S59" s="22">
        <v>86.12</v>
      </c>
      <c r="T59" s="22">
        <v>86.26</v>
      </c>
      <c r="U59" s="22">
        <v>86.34</v>
      </c>
      <c r="V59" s="22">
        <v>86.29</v>
      </c>
      <c r="W59" s="22">
        <v>86.62</v>
      </c>
      <c r="X59" s="23">
        <v>0.28000000000000003</v>
      </c>
      <c r="Y59" s="24">
        <v>64.021000000000001</v>
      </c>
      <c r="Z59" s="24">
        <v>54.320999999999998</v>
      </c>
      <c r="AA59" s="24">
        <v>-7.0330000000000004</v>
      </c>
      <c r="AB59" s="24">
        <v>57.63</v>
      </c>
      <c r="AC59" s="24">
        <v>63.945</v>
      </c>
      <c r="AD59" s="24">
        <v>-22.451000000000001</v>
      </c>
      <c r="AE59" s="25">
        <v>32.827510984028478</v>
      </c>
      <c r="AF59" s="25">
        <v>0.54662227323907409</v>
      </c>
      <c r="AG59" s="25">
        <v>0.32093353052398538</v>
      </c>
      <c r="AH59" s="25">
        <v>25.573515541522301</v>
      </c>
      <c r="AI59" s="25">
        <v>0.37272940387235032</v>
      </c>
      <c r="AJ59" s="25">
        <v>0.22616481931152957</v>
      </c>
      <c r="AK59" s="26"/>
      <c r="AL59" s="27" t="s">
        <v>28</v>
      </c>
      <c r="AM59" s="27" t="s">
        <v>29</v>
      </c>
      <c r="AN59" s="27" t="s">
        <v>30</v>
      </c>
      <c r="AO59" s="27" t="s">
        <v>31</v>
      </c>
      <c r="AP59" s="28" t="s">
        <v>32</v>
      </c>
      <c r="AQ59" s="28" t="s">
        <v>32</v>
      </c>
      <c r="AR59" s="28" t="s">
        <v>33</v>
      </c>
      <c r="AS59" s="29"/>
      <c r="AT59" s="30" t="s">
        <v>34</v>
      </c>
      <c r="AU59" s="30" t="s">
        <v>34</v>
      </c>
      <c r="AV59" s="31" t="s">
        <v>35</v>
      </c>
      <c r="AW59" s="31" t="s">
        <v>35</v>
      </c>
      <c r="AX59" s="32" t="s">
        <v>36</v>
      </c>
      <c r="AZ59" s="60">
        <f>AVERAGE(D59,G59)</f>
        <v>40.28</v>
      </c>
      <c r="BA59" s="60">
        <f>AVERAGE(H59,K59)</f>
        <v>31.96</v>
      </c>
      <c r="BB59" s="60">
        <f>AVERAGE(L59,O59)</f>
        <v>17.95</v>
      </c>
      <c r="BC59" s="60">
        <f>AVERAGE(P59,S59)</f>
        <v>71.08</v>
      </c>
      <c r="BD59" s="60">
        <f>AVERAGE(T59,W59)</f>
        <v>86.44</v>
      </c>
      <c r="BF59" s="1" t="str">
        <f>B59</f>
        <v xml:space="preserve">#43 DEEP PINK </v>
      </c>
      <c r="BG59" s="60">
        <f>MAX(AZ59-SUM(BA59:BD59)/4,0)</f>
        <v>0</v>
      </c>
      <c r="BH59" s="60">
        <f>MAX(BA59-(AZ59+SUM(BB59:BD59)/4),0)</f>
        <v>0</v>
      </c>
      <c r="BI59" s="60">
        <f>MAX(BB59-(SUM(AZ59:BA59)+SUM(BC59:BD59))/4,0)</f>
        <v>0</v>
      </c>
      <c r="BJ59" s="60">
        <f>MAX(BC59-(SUM(AZ59:BB59)+BD59)/4,0)</f>
        <v>26.922499999999999</v>
      </c>
      <c r="BK59" s="60">
        <f>MAX(BD59-SUM(AZ59:BC59)/4,0)</f>
        <v>46.122499999999995</v>
      </c>
      <c r="BN59" s="60">
        <f t="shared" si="6"/>
        <v>0</v>
      </c>
      <c r="BO59" s="60">
        <f t="shared" si="7"/>
        <v>0</v>
      </c>
      <c r="BP59" s="60">
        <f t="shared" si="8"/>
        <v>0</v>
      </c>
      <c r="BQ59" s="60">
        <f t="shared" si="9"/>
        <v>26.922499999999999</v>
      </c>
      <c r="BR59" s="60">
        <f t="shared" si="10"/>
        <v>39.391874999999999</v>
      </c>
    </row>
    <row r="60" spans="1:70" s="1" customFormat="1" ht="20.25">
      <c r="A60" s="36" t="s">
        <v>37</v>
      </c>
      <c r="B60" s="20" t="s">
        <v>44</v>
      </c>
      <c r="C60" s="21" t="str">
        <f>CONCATENATE(A60," ",B60)</f>
        <v>ROSCOLUX #03 DRK BASTARD AMBER</v>
      </c>
      <c r="D60" s="22">
        <v>46.02</v>
      </c>
      <c r="E60" s="22">
        <v>53.54</v>
      </c>
      <c r="F60" s="22">
        <v>53.35</v>
      </c>
      <c r="G60" s="22">
        <v>48.78</v>
      </c>
      <c r="H60" s="22">
        <v>40.07</v>
      </c>
      <c r="I60" s="22">
        <v>32.979999999999997</v>
      </c>
      <c r="J60" s="22">
        <v>30.5</v>
      </c>
      <c r="K60" s="22">
        <v>32.42</v>
      </c>
      <c r="L60" s="22">
        <v>37.58</v>
      </c>
      <c r="M60" s="22">
        <v>46.73</v>
      </c>
      <c r="N60" s="22">
        <v>56.46</v>
      </c>
      <c r="O60" s="22">
        <v>72</v>
      </c>
      <c r="P60" s="22">
        <v>82.03</v>
      </c>
      <c r="Q60" s="22">
        <v>84.62</v>
      </c>
      <c r="R60" s="22">
        <v>85.35</v>
      </c>
      <c r="S60" s="22">
        <v>85.52</v>
      </c>
      <c r="T60" s="22">
        <v>85.57</v>
      </c>
      <c r="U60" s="22">
        <v>85.74</v>
      </c>
      <c r="V60" s="22">
        <v>85.93</v>
      </c>
      <c r="W60" s="22">
        <v>86.39</v>
      </c>
      <c r="X60" s="23">
        <v>0.62</v>
      </c>
      <c r="Y60" s="24">
        <v>83.343999999999994</v>
      </c>
      <c r="Z60" s="24">
        <v>23.611000000000001</v>
      </c>
      <c r="AA60" s="24">
        <v>28.497</v>
      </c>
      <c r="AB60" s="24">
        <v>79.335999999999999</v>
      </c>
      <c r="AC60" s="24">
        <v>24.056999999999999</v>
      </c>
      <c r="AD60" s="24">
        <v>20.247</v>
      </c>
      <c r="AE60" s="25">
        <v>62.813205908630934</v>
      </c>
      <c r="AF60" s="25">
        <v>0.51687294490140445</v>
      </c>
      <c r="AG60" s="25">
        <v>0.40062080681553552</v>
      </c>
      <c r="AH60" s="25">
        <v>55.513270153364225</v>
      </c>
      <c r="AI60" s="25">
        <v>0.39399514484830012</v>
      </c>
      <c r="AJ60" s="25">
        <v>0.34958334717978456</v>
      </c>
      <c r="AK60" s="26"/>
      <c r="AL60" s="27" t="s">
        <v>28</v>
      </c>
      <c r="AM60" s="27" t="s">
        <v>29</v>
      </c>
      <c r="AN60" s="27" t="s">
        <v>30</v>
      </c>
      <c r="AO60" s="27" t="s">
        <v>31</v>
      </c>
      <c r="AP60" s="28" t="s">
        <v>32</v>
      </c>
      <c r="AQ60" s="28" t="s">
        <v>32</v>
      </c>
      <c r="AR60" s="28" t="s">
        <v>33</v>
      </c>
      <c r="AS60" s="29"/>
      <c r="AT60" s="30" t="s">
        <v>34</v>
      </c>
      <c r="AU60" s="30" t="s">
        <v>34</v>
      </c>
      <c r="AV60" s="31" t="s">
        <v>35</v>
      </c>
      <c r="AW60" s="31" t="s">
        <v>35</v>
      </c>
      <c r="AX60" s="32" t="s">
        <v>36</v>
      </c>
      <c r="AZ60" s="60">
        <f>AVERAGE(D60,G60)</f>
        <v>47.400000000000006</v>
      </c>
      <c r="BA60" s="60">
        <f>AVERAGE(H60,K60)</f>
        <v>36.245000000000005</v>
      </c>
      <c r="BB60" s="60">
        <f>AVERAGE(L60,O60)</f>
        <v>54.79</v>
      </c>
      <c r="BC60" s="60">
        <f>AVERAGE(P60,S60)</f>
        <v>83.775000000000006</v>
      </c>
      <c r="BD60" s="60">
        <f>AVERAGE(T60,W60)</f>
        <v>85.97999999999999</v>
      </c>
      <c r="BF60" s="1" t="str">
        <f>B60</f>
        <v>#03 DRK BASTARD AMBER</v>
      </c>
      <c r="BG60" s="60">
        <f>MAX(AZ60-SUM(BA60:BD60)/4,0)</f>
        <v>0</v>
      </c>
      <c r="BH60" s="60">
        <f>MAX(BA60-(AZ60+SUM(BB60:BD60)/4),0)</f>
        <v>0</v>
      </c>
      <c r="BI60" s="60">
        <f>MAX(BB60-(SUM(AZ60:BA60)+SUM(BC60:BD60))/4,0)</f>
        <v>0</v>
      </c>
      <c r="BJ60" s="60">
        <f>MAX(BC60-(SUM(AZ60:BB60)+BD60)/4,0)</f>
        <v>27.671250000000008</v>
      </c>
      <c r="BK60" s="60">
        <f>MAX(BD60-SUM(AZ60:BC60)/4,0)</f>
        <v>30.427499999999988</v>
      </c>
      <c r="BN60" s="60">
        <f t="shared" si="6"/>
        <v>0</v>
      </c>
      <c r="BO60" s="60">
        <f t="shared" si="7"/>
        <v>0</v>
      </c>
      <c r="BP60" s="60">
        <f t="shared" si="8"/>
        <v>0</v>
      </c>
      <c r="BQ60" s="60">
        <f t="shared" si="9"/>
        <v>27.671250000000008</v>
      </c>
      <c r="BR60" s="60">
        <f t="shared" si="10"/>
        <v>23.509687499999984</v>
      </c>
    </row>
    <row r="61" spans="1:70" s="1" customFormat="1" ht="20.25">
      <c r="A61" s="36" t="s">
        <v>37</v>
      </c>
      <c r="B61" s="20" t="s">
        <v>40</v>
      </c>
      <c r="C61" s="21" t="str">
        <f>CONCATENATE(A61," ",B61)</f>
        <v xml:space="preserve">ROSCOLUX #01 LT BASTARD AMBER </v>
      </c>
      <c r="D61" s="22">
        <v>45.91</v>
      </c>
      <c r="E61" s="22">
        <v>59.29</v>
      </c>
      <c r="F61" s="22">
        <v>61.65</v>
      </c>
      <c r="G61" s="22">
        <v>57.57</v>
      </c>
      <c r="H61" s="22">
        <v>46.79</v>
      </c>
      <c r="I61" s="22">
        <v>35.86</v>
      </c>
      <c r="J61" s="22">
        <v>29.03</v>
      </c>
      <c r="K61" s="22">
        <v>26.96</v>
      </c>
      <c r="L61" s="22">
        <v>29.69</v>
      </c>
      <c r="M61" s="22">
        <v>38.409999999999997</v>
      </c>
      <c r="N61" s="22">
        <v>50.21</v>
      </c>
      <c r="O61" s="22">
        <v>69.12</v>
      </c>
      <c r="P61" s="22">
        <v>82.38</v>
      </c>
      <c r="Q61" s="22">
        <v>86.43</v>
      </c>
      <c r="R61" s="22">
        <v>87.53</v>
      </c>
      <c r="S61" s="22">
        <v>88.09</v>
      </c>
      <c r="T61" s="22">
        <v>88.21</v>
      </c>
      <c r="U61" s="22">
        <v>88.26</v>
      </c>
      <c r="V61" s="22">
        <v>88.29</v>
      </c>
      <c r="W61" s="22">
        <v>88.47</v>
      </c>
      <c r="X61" s="23">
        <v>0.56000000000000005</v>
      </c>
      <c r="Y61" s="24">
        <v>81.518000000000001</v>
      </c>
      <c r="Z61" s="24">
        <v>29.991</v>
      </c>
      <c r="AA61" s="24">
        <v>21.625</v>
      </c>
      <c r="AB61" s="24">
        <v>76.897000000000006</v>
      </c>
      <c r="AC61" s="24">
        <v>33.237000000000002</v>
      </c>
      <c r="AD61" s="24">
        <v>11.167</v>
      </c>
      <c r="AE61" s="25">
        <v>59.412850521484572</v>
      </c>
      <c r="AF61" s="25">
        <v>0.52230432439739627</v>
      </c>
      <c r="AG61" s="25">
        <v>0.38673055150711855</v>
      </c>
      <c r="AH61" s="25">
        <v>51.360719600682756</v>
      </c>
      <c r="AI61" s="25">
        <v>0.39150063835841464</v>
      </c>
      <c r="AJ61" s="25">
        <v>0.32435841993538966</v>
      </c>
      <c r="AK61" s="26"/>
      <c r="AL61" s="27" t="s">
        <v>28</v>
      </c>
      <c r="AM61" s="27" t="s">
        <v>29</v>
      </c>
      <c r="AN61" s="27" t="s">
        <v>30</v>
      </c>
      <c r="AO61" s="27" t="s">
        <v>31</v>
      </c>
      <c r="AP61" s="28" t="s">
        <v>32</v>
      </c>
      <c r="AQ61" s="28" t="s">
        <v>32</v>
      </c>
      <c r="AR61" s="28" t="s">
        <v>33</v>
      </c>
      <c r="AS61" s="29"/>
      <c r="AT61" s="30" t="s">
        <v>34</v>
      </c>
      <c r="AU61" s="30" t="s">
        <v>34</v>
      </c>
      <c r="AV61" s="31" t="s">
        <v>35</v>
      </c>
      <c r="AW61" s="31" t="s">
        <v>35</v>
      </c>
      <c r="AX61" s="32" t="s">
        <v>36</v>
      </c>
      <c r="AZ61" s="60">
        <f>AVERAGE(D61,G61)</f>
        <v>51.739999999999995</v>
      </c>
      <c r="BA61" s="60">
        <f>AVERAGE(H61,K61)</f>
        <v>36.875</v>
      </c>
      <c r="BB61" s="60">
        <f>AVERAGE(L61,O61)</f>
        <v>49.405000000000001</v>
      </c>
      <c r="BC61" s="60">
        <f>AVERAGE(P61,S61)</f>
        <v>85.234999999999999</v>
      </c>
      <c r="BD61" s="60">
        <f>AVERAGE(T61,W61)</f>
        <v>88.34</v>
      </c>
      <c r="BF61" s="1" t="str">
        <f>B61</f>
        <v xml:space="preserve">#01 LT BASTARD AMBER </v>
      </c>
      <c r="BG61" s="60">
        <f>MAX(AZ61-SUM(BA61:BD61)/4,0)</f>
        <v>0</v>
      </c>
      <c r="BH61" s="60">
        <f>MAX(BA61-(AZ61+SUM(BB61:BD61)/4),0)</f>
        <v>0</v>
      </c>
      <c r="BI61" s="60">
        <f>MAX(BB61-(SUM(AZ61:BA61)+SUM(BC61:BD61))/4,0)</f>
        <v>0</v>
      </c>
      <c r="BJ61" s="60">
        <f>MAX(BC61-(SUM(AZ61:BB61)+BD61)/4,0)</f>
        <v>28.645000000000003</v>
      </c>
      <c r="BK61" s="60">
        <f>MAX(BD61-SUM(AZ61:BC61)/4,0)</f>
        <v>32.526250000000005</v>
      </c>
      <c r="BN61" s="60">
        <f t="shared" si="6"/>
        <v>0</v>
      </c>
      <c r="BO61" s="60">
        <f t="shared" si="7"/>
        <v>0</v>
      </c>
      <c r="BP61" s="60">
        <f t="shared" si="8"/>
        <v>0</v>
      </c>
      <c r="BQ61" s="60">
        <f t="shared" si="9"/>
        <v>28.645000000000003</v>
      </c>
      <c r="BR61" s="60">
        <f t="shared" si="10"/>
        <v>25.365000000000002</v>
      </c>
    </row>
    <row r="62" spans="1:70" s="1" customFormat="1" ht="20.25">
      <c r="A62" s="36" t="s">
        <v>37</v>
      </c>
      <c r="B62" s="20" t="s">
        <v>98</v>
      </c>
      <c r="C62" s="21" t="str">
        <f>CONCATENATE(A62," ",B62)</f>
        <v xml:space="preserve">ROSCOLUX #31 SALMON PINK </v>
      </c>
      <c r="D62" s="22">
        <v>34.479999999999997</v>
      </c>
      <c r="E62" s="22">
        <v>50.66</v>
      </c>
      <c r="F62" s="22">
        <v>59.84</v>
      </c>
      <c r="G62" s="22">
        <v>57.04</v>
      </c>
      <c r="H62" s="22">
        <v>45.92</v>
      </c>
      <c r="I62" s="22">
        <v>34.26</v>
      </c>
      <c r="J62" s="22">
        <v>26.06</v>
      </c>
      <c r="K62" s="22">
        <v>21.56</v>
      </c>
      <c r="L62" s="22">
        <v>20.79</v>
      </c>
      <c r="M62" s="22">
        <v>24.53</v>
      </c>
      <c r="N62" s="22">
        <v>32.700000000000003</v>
      </c>
      <c r="O62" s="22">
        <v>53.31</v>
      </c>
      <c r="P62" s="22">
        <v>74.010000000000005</v>
      </c>
      <c r="Q62" s="22">
        <v>83.52</v>
      </c>
      <c r="R62" s="22">
        <v>86.38</v>
      </c>
      <c r="S62" s="22">
        <v>87.25</v>
      </c>
      <c r="T62" s="22">
        <v>87.27</v>
      </c>
      <c r="U62" s="22">
        <v>87.44</v>
      </c>
      <c r="V62" s="22">
        <v>87.45</v>
      </c>
      <c r="W62" s="22">
        <v>87.65</v>
      </c>
      <c r="X62" s="23">
        <v>0.46</v>
      </c>
      <c r="Y62" s="24">
        <v>75.290999999999997</v>
      </c>
      <c r="Z62" s="24">
        <v>38.795999999999999</v>
      </c>
      <c r="AA62" s="24">
        <v>13.438000000000001</v>
      </c>
      <c r="AB62" s="24">
        <v>70.001999999999995</v>
      </c>
      <c r="AC62" s="24">
        <v>43.351999999999997</v>
      </c>
      <c r="AD62" s="24">
        <v>1.2869999999999999</v>
      </c>
      <c r="AE62" s="25">
        <v>48.742738501166691</v>
      </c>
      <c r="AF62" s="25">
        <v>0.53376478841315811</v>
      </c>
      <c r="AG62" s="25">
        <v>0.36653733273618488</v>
      </c>
      <c r="AH62" s="25">
        <v>40.752258768810208</v>
      </c>
      <c r="AI62" s="25">
        <v>0.39126498891219519</v>
      </c>
      <c r="AJ62" s="25">
        <v>0.2955006397474001</v>
      </c>
      <c r="AK62" s="26"/>
      <c r="AL62" s="27" t="s">
        <v>28</v>
      </c>
      <c r="AM62" s="27" t="s">
        <v>29</v>
      </c>
      <c r="AN62" s="27" t="s">
        <v>30</v>
      </c>
      <c r="AO62" s="27" t="s">
        <v>31</v>
      </c>
      <c r="AP62" s="28" t="s">
        <v>32</v>
      </c>
      <c r="AQ62" s="28" t="s">
        <v>32</v>
      </c>
      <c r="AR62" s="28" t="s">
        <v>33</v>
      </c>
      <c r="AS62" s="29"/>
      <c r="AT62" s="30" t="s">
        <v>34</v>
      </c>
      <c r="AU62" s="30" t="s">
        <v>34</v>
      </c>
      <c r="AV62" s="31" t="s">
        <v>35</v>
      </c>
      <c r="AW62" s="31" t="s">
        <v>35</v>
      </c>
      <c r="AX62" s="32" t="s">
        <v>36</v>
      </c>
      <c r="AZ62" s="60">
        <f>AVERAGE(D62,G62)</f>
        <v>45.76</v>
      </c>
      <c r="BA62" s="60">
        <f>AVERAGE(H62,K62)</f>
        <v>33.74</v>
      </c>
      <c r="BB62" s="60">
        <f>AVERAGE(L62,O62)</f>
        <v>37.049999999999997</v>
      </c>
      <c r="BC62" s="60">
        <f>AVERAGE(P62,S62)</f>
        <v>80.63</v>
      </c>
      <c r="BD62" s="60">
        <f>AVERAGE(T62,W62)</f>
        <v>87.460000000000008</v>
      </c>
      <c r="BF62" s="1" t="str">
        <f>B62</f>
        <v xml:space="preserve">#31 SALMON PINK </v>
      </c>
      <c r="BG62" s="60">
        <f>MAX(AZ62-SUM(BA62:BD62)/4,0)</f>
        <v>0</v>
      </c>
      <c r="BH62" s="60">
        <f>MAX(BA62-(AZ62+SUM(BB62:BD62)/4),0)</f>
        <v>0</v>
      </c>
      <c r="BI62" s="60">
        <f>MAX(BB62-(SUM(AZ62:BA62)+SUM(BC62:BD62))/4,0)</f>
        <v>0</v>
      </c>
      <c r="BJ62" s="60">
        <f>MAX(BC62-(SUM(AZ62:BB62)+BD62)/4,0)</f>
        <v>29.627499999999998</v>
      </c>
      <c r="BK62" s="60">
        <f>MAX(BD62-SUM(AZ62:BC62)/4,0)</f>
        <v>38.165000000000006</v>
      </c>
      <c r="BN62" s="60">
        <f t="shared" si="6"/>
        <v>0</v>
      </c>
      <c r="BO62" s="60">
        <f t="shared" si="7"/>
        <v>0</v>
      </c>
      <c r="BP62" s="60">
        <f t="shared" si="8"/>
        <v>0</v>
      </c>
      <c r="BQ62" s="60">
        <f t="shared" si="9"/>
        <v>29.627499999999998</v>
      </c>
      <c r="BR62" s="60">
        <f t="shared" si="10"/>
        <v>30.758125000000007</v>
      </c>
    </row>
    <row r="63" spans="1:70" s="1" customFormat="1" ht="20.25">
      <c r="A63" s="36" t="s">
        <v>37</v>
      </c>
      <c r="B63" s="21" t="s">
        <v>317</v>
      </c>
      <c r="C63" s="21" t="str">
        <f>B63</f>
        <v>#4890 CALCOLOR 90 PINK</v>
      </c>
      <c r="D63" s="65">
        <v>46.56</v>
      </c>
      <c r="E63" s="65">
        <v>56.04</v>
      </c>
      <c r="F63" s="65">
        <v>45.42</v>
      </c>
      <c r="G63" s="65">
        <v>28.04</v>
      </c>
      <c r="H63" s="65">
        <v>18.16</v>
      </c>
      <c r="I63" s="65">
        <v>18.45</v>
      </c>
      <c r="J63" s="65">
        <v>23.23</v>
      </c>
      <c r="K63" s="65">
        <v>14.35</v>
      </c>
      <c r="L63" s="65">
        <v>8.86</v>
      </c>
      <c r="M63" s="65">
        <v>7.43</v>
      </c>
      <c r="N63" s="65">
        <v>10.41</v>
      </c>
      <c r="O63" s="65">
        <v>17.690000000000001</v>
      </c>
      <c r="P63" s="65">
        <v>52.59</v>
      </c>
      <c r="Q63" s="65">
        <v>77.16</v>
      </c>
      <c r="R63" s="65">
        <v>81.66</v>
      </c>
      <c r="S63" s="65">
        <v>82.35</v>
      </c>
      <c r="T63" s="65">
        <v>82.39</v>
      </c>
      <c r="U63" s="65">
        <v>82.43</v>
      </c>
      <c r="V63" s="65">
        <v>82.62</v>
      </c>
      <c r="W63" s="60">
        <v>82.93</v>
      </c>
      <c r="X63" s="23">
        <v>0.38</v>
      </c>
      <c r="Y63" s="66">
        <v>61.749000000000002</v>
      </c>
      <c r="Z63" s="67">
        <v>52.533999999999999</v>
      </c>
      <c r="AA63" s="68">
        <v>17.254000000000001</v>
      </c>
      <c r="AB63" s="66">
        <v>55.036999999999999</v>
      </c>
      <c r="AC63" s="67">
        <v>52.688000000000002</v>
      </c>
      <c r="AD63" s="68">
        <v>4.58</v>
      </c>
      <c r="AE63" s="55">
        <v>30.109980064062501</v>
      </c>
      <c r="AF63" s="56">
        <v>0.5825900126530017</v>
      </c>
      <c r="AG63" s="57">
        <v>0.33859876109876713</v>
      </c>
      <c r="AH63" s="55">
        <v>22.965709608305307</v>
      </c>
      <c r="AI63" s="56">
        <v>0.43817449969035915</v>
      </c>
      <c r="AJ63" s="57">
        <v>0.28696988693542019</v>
      </c>
      <c r="AK63" s="28"/>
      <c r="AL63" s="27" t="s">
        <v>65</v>
      </c>
      <c r="AM63" s="27" t="s">
        <v>42</v>
      </c>
      <c r="AN63" s="27" t="s">
        <v>66</v>
      </c>
      <c r="AO63" s="27" t="s">
        <v>31</v>
      </c>
      <c r="AP63" s="28" t="s">
        <v>32</v>
      </c>
      <c r="AQ63" s="28" t="s">
        <v>318</v>
      </c>
      <c r="AR63" s="28" t="s">
        <v>312</v>
      </c>
      <c r="AS63" s="28"/>
      <c r="AT63" s="30" t="s">
        <v>34</v>
      </c>
      <c r="AU63" s="30" t="s">
        <v>34</v>
      </c>
      <c r="AV63" s="30" t="s">
        <v>34</v>
      </c>
      <c r="AW63" s="31" t="s">
        <v>36</v>
      </c>
      <c r="AX63" s="32" t="s">
        <v>36</v>
      </c>
      <c r="AZ63" s="60">
        <f>AVERAGE(D63,G63)</f>
        <v>37.299999999999997</v>
      </c>
      <c r="BA63" s="60">
        <f>AVERAGE(H63,K63)</f>
        <v>16.254999999999999</v>
      </c>
      <c r="BB63" s="60">
        <f>AVERAGE(L63,O63)</f>
        <v>13.275</v>
      </c>
      <c r="BC63" s="60">
        <f>AVERAGE(P63,S63)</f>
        <v>67.47</v>
      </c>
      <c r="BD63" s="60">
        <f>AVERAGE(T63,W63)</f>
        <v>82.66</v>
      </c>
      <c r="BF63" s="1" t="str">
        <f>B63</f>
        <v>#4890 CALCOLOR 90 PINK</v>
      </c>
      <c r="BG63" s="60">
        <f>MAX(AZ63-SUM(BA63:BD63)/4,0)</f>
        <v>0</v>
      </c>
      <c r="BH63" s="60">
        <f>MAX(BA63-(AZ63+SUM(BB63:BD63)/4),0)</f>
        <v>0</v>
      </c>
      <c r="BI63" s="60">
        <f>MAX(BB63-(SUM(AZ63:BA63)+SUM(BC63:BD63))/4,0)</f>
        <v>0</v>
      </c>
      <c r="BJ63" s="60">
        <f>MAX(BC63-(SUM(AZ63:BB63)+BD63)/4,0)</f>
        <v>30.097499999999997</v>
      </c>
      <c r="BK63" s="60">
        <f>MAX(BD63-SUM(AZ63:BC63)/4,0)</f>
        <v>49.084999999999994</v>
      </c>
      <c r="BN63" s="60">
        <f t="shared" si="6"/>
        <v>0</v>
      </c>
      <c r="BO63" s="60">
        <f t="shared" si="7"/>
        <v>0</v>
      </c>
      <c r="BP63" s="60">
        <f t="shared" si="8"/>
        <v>0</v>
      </c>
      <c r="BQ63" s="60">
        <f t="shared" si="9"/>
        <v>30.097499999999997</v>
      </c>
      <c r="BR63" s="60">
        <f t="shared" si="10"/>
        <v>41.560624999999995</v>
      </c>
    </row>
    <row r="64" spans="1:70" s="1" customFormat="1" ht="20.25">
      <c r="A64" s="36" t="s">
        <v>37</v>
      </c>
      <c r="B64" s="20" t="s">
        <v>59</v>
      </c>
      <c r="C64" s="21" t="str">
        <f>CONCATENATE(A64," ",B64)</f>
        <v xml:space="preserve">ROSCOLUX #16 LT AMBER </v>
      </c>
      <c r="D64" s="22">
        <v>59.52</v>
      </c>
      <c r="E64" s="22">
        <v>66.63</v>
      </c>
      <c r="F64" s="22">
        <v>60.32</v>
      </c>
      <c r="G64" s="22">
        <v>46.44</v>
      </c>
      <c r="H64" s="22">
        <v>29.95</v>
      </c>
      <c r="I64" s="22">
        <v>18.989999999999998</v>
      </c>
      <c r="J64" s="22">
        <v>15.45</v>
      </c>
      <c r="K64" s="22">
        <v>19.09</v>
      </c>
      <c r="L64" s="22">
        <v>28.79</v>
      </c>
      <c r="M64" s="22">
        <v>58.39</v>
      </c>
      <c r="N64" s="22">
        <v>73.88</v>
      </c>
      <c r="O64" s="22">
        <v>80.77</v>
      </c>
      <c r="P64" s="22">
        <v>84.59</v>
      </c>
      <c r="Q64" s="22">
        <v>85.23</v>
      </c>
      <c r="R64" s="22">
        <v>85.37</v>
      </c>
      <c r="S64" s="22">
        <v>85.54</v>
      </c>
      <c r="T64" s="22">
        <v>85.45</v>
      </c>
      <c r="U64" s="22">
        <v>85.62</v>
      </c>
      <c r="V64" s="22">
        <v>85.75</v>
      </c>
      <c r="W64" s="22">
        <v>85.95</v>
      </c>
      <c r="X64" s="23">
        <v>0.68</v>
      </c>
      <c r="Y64" s="24">
        <v>85.781999999999996</v>
      </c>
      <c r="Z64" s="24">
        <v>21.542000000000002</v>
      </c>
      <c r="AA64" s="24">
        <v>49.648000000000003</v>
      </c>
      <c r="AB64" s="24">
        <v>80.991</v>
      </c>
      <c r="AC64" s="24">
        <v>23.411999999999999</v>
      </c>
      <c r="AD64" s="24">
        <v>38.688000000000002</v>
      </c>
      <c r="AE64" s="25">
        <v>67.552118525754949</v>
      </c>
      <c r="AF64" s="25">
        <v>0.52856695101796558</v>
      </c>
      <c r="AG64" s="25">
        <v>0.41679772218344341</v>
      </c>
      <c r="AH64" s="25">
        <v>58.454822138712068</v>
      </c>
      <c r="AI64" s="25">
        <v>0.42820763255079847</v>
      </c>
      <c r="AJ64" s="25">
        <v>0.38268946254567088</v>
      </c>
      <c r="AK64" s="26"/>
      <c r="AL64" s="27" t="s">
        <v>50</v>
      </c>
      <c r="AM64" s="27" t="s">
        <v>42</v>
      </c>
      <c r="AN64" s="27" t="s">
        <v>51</v>
      </c>
      <c r="AO64" s="27" t="s">
        <v>31</v>
      </c>
      <c r="AP64" s="28" t="s">
        <v>32</v>
      </c>
      <c r="AQ64" s="28" t="s">
        <v>32</v>
      </c>
      <c r="AR64" s="28" t="s">
        <v>33</v>
      </c>
      <c r="AS64" s="29"/>
      <c r="AT64" s="30" t="s">
        <v>34</v>
      </c>
      <c r="AU64" s="30" t="s">
        <v>34</v>
      </c>
      <c r="AV64" s="30" t="s">
        <v>34</v>
      </c>
      <c r="AW64" s="31" t="s">
        <v>35</v>
      </c>
      <c r="AX64" s="32" t="s">
        <v>36</v>
      </c>
      <c r="AY64" s="37"/>
      <c r="AZ64" s="60">
        <f>AVERAGE(D64,G64)</f>
        <v>52.980000000000004</v>
      </c>
      <c r="BA64" s="60">
        <f>AVERAGE(H64,K64)</f>
        <v>24.52</v>
      </c>
      <c r="BB64" s="60">
        <f>AVERAGE(L64,O64)</f>
        <v>54.78</v>
      </c>
      <c r="BC64" s="60">
        <f>AVERAGE(P64,S64)</f>
        <v>85.064999999999998</v>
      </c>
      <c r="BD64" s="60">
        <f>AVERAGE(T64,W64)</f>
        <v>85.7</v>
      </c>
      <c r="BE64" s="37"/>
      <c r="BF64" s="1" t="str">
        <f>B64</f>
        <v xml:space="preserve">#16 LT AMBER </v>
      </c>
      <c r="BG64" s="60">
        <f>MAX(AZ64-SUM(BA64:BD64)/4,0)</f>
        <v>0</v>
      </c>
      <c r="BH64" s="60">
        <f>MAX(BA64-(AZ64+SUM(BB64:BD64)/4),0)</f>
        <v>0</v>
      </c>
      <c r="BI64" s="60">
        <f>MAX(BB64-(SUM(AZ64:BA64)+SUM(BC64:BD64))/4,0)</f>
        <v>0</v>
      </c>
      <c r="BJ64" s="60">
        <f>MAX(BC64-(SUM(AZ64:BB64)+BD64)/4,0)</f>
        <v>30.569999999999993</v>
      </c>
      <c r="BK64" s="60">
        <f>MAX(BD64-SUM(AZ64:BC64)/4,0)</f>
        <v>31.363750000000003</v>
      </c>
      <c r="BL64" s="37"/>
      <c r="BM64" s="37"/>
      <c r="BN64" s="60">
        <f t="shared" si="6"/>
        <v>0</v>
      </c>
      <c r="BO64" s="60">
        <f t="shared" si="7"/>
        <v>0</v>
      </c>
      <c r="BP64" s="60">
        <f t="shared" si="8"/>
        <v>0</v>
      </c>
      <c r="BQ64" s="60">
        <f t="shared" si="9"/>
        <v>30.569999999999993</v>
      </c>
      <c r="BR64" s="60">
        <f t="shared" si="10"/>
        <v>23.721250000000005</v>
      </c>
    </row>
    <row r="65" spans="1:70" s="1" customFormat="1" ht="20.25">
      <c r="A65" s="36" t="s">
        <v>37</v>
      </c>
      <c r="B65" s="20" t="s">
        <v>103</v>
      </c>
      <c r="C65" s="21" t="str">
        <f>CONCATENATE(A65," ",B65)</f>
        <v xml:space="preserve">ROSCOLUX #316 GALLO GOLD </v>
      </c>
      <c r="D65" s="22">
        <v>54.24</v>
      </c>
      <c r="E65" s="22">
        <v>53.67</v>
      </c>
      <c r="F65" s="22">
        <v>38</v>
      </c>
      <c r="G65" s="22">
        <v>19.12</v>
      </c>
      <c r="H65" s="22">
        <v>11.37</v>
      </c>
      <c r="I65" s="22">
        <v>19.29</v>
      </c>
      <c r="J65" s="22">
        <v>45.11</v>
      </c>
      <c r="K65" s="22">
        <v>44.79</v>
      </c>
      <c r="L65" s="22">
        <v>38.6</v>
      </c>
      <c r="M65" s="22">
        <v>43.47</v>
      </c>
      <c r="N65" s="22">
        <v>43.79</v>
      </c>
      <c r="O65" s="22">
        <v>63.71</v>
      </c>
      <c r="P65" s="22">
        <v>79.91</v>
      </c>
      <c r="Q65" s="22">
        <v>82.73</v>
      </c>
      <c r="R65" s="22">
        <v>83.15</v>
      </c>
      <c r="S65" s="22">
        <v>83.57</v>
      </c>
      <c r="T65" s="22">
        <v>83.78</v>
      </c>
      <c r="U65" s="22">
        <v>84.04</v>
      </c>
      <c r="V65" s="22">
        <v>84.25</v>
      </c>
      <c r="W65" s="22">
        <v>84.68</v>
      </c>
      <c r="X65" s="23">
        <v>0.57999999999999996</v>
      </c>
      <c r="Y65" s="24">
        <v>81.179000000000002</v>
      </c>
      <c r="Z65" s="24">
        <v>22.170999999999999</v>
      </c>
      <c r="AA65" s="24">
        <v>42.618000000000002</v>
      </c>
      <c r="AB65" s="24">
        <v>77.497</v>
      </c>
      <c r="AC65" s="24">
        <v>14.106999999999999</v>
      </c>
      <c r="AD65" s="24">
        <v>40.484999999999999</v>
      </c>
      <c r="AE65" s="25">
        <v>58.7953946109375</v>
      </c>
      <c r="AF65" s="25">
        <v>0.52772544247413</v>
      </c>
      <c r="AG65" s="25">
        <v>0.41161264551624588</v>
      </c>
      <c r="AH65" s="25">
        <v>52.362341711073192</v>
      </c>
      <c r="AI65" s="25">
        <v>0.41965114012017685</v>
      </c>
      <c r="AJ65" s="25">
        <v>0.39833324654083524</v>
      </c>
      <c r="AK65" s="26"/>
      <c r="AL65" s="27" t="s">
        <v>50</v>
      </c>
      <c r="AM65" s="27" t="s">
        <v>42</v>
      </c>
      <c r="AN65" s="27" t="s">
        <v>66</v>
      </c>
      <c r="AO65" s="27" t="s">
        <v>31</v>
      </c>
      <c r="AP65" s="28" t="s">
        <v>32</v>
      </c>
      <c r="AQ65" s="28" t="s">
        <v>32</v>
      </c>
      <c r="AR65" s="28" t="s">
        <v>33</v>
      </c>
      <c r="AS65" s="29"/>
      <c r="AT65" s="30" t="s">
        <v>34</v>
      </c>
      <c r="AU65" s="30" t="s">
        <v>34</v>
      </c>
      <c r="AV65" s="30" t="s">
        <v>34</v>
      </c>
      <c r="AW65" s="31" t="s">
        <v>35</v>
      </c>
      <c r="AX65" s="32" t="s">
        <v>36</v>
      </c>
      <c r="AY65" s="37"/>
      <c r="AZ65" s="60">
        <f>AVERAGE(D65,G65)</f>
        <v>36.68</v>
      </c>
      <c r="BA65" s="60">
        <f>AVERAGE(H65,K65)</f>
        <v>28.08</v>
      </c>
      <c r="BB65" s="60">
        <f>AVERAGE(L65,O65)</f>
        <v>51.155000000000001</v>
      </c>
      <c r="BC65" s="60">
        <f>AVERAGE(P65,S65)</f>
        <v>81.739999999999995</v>
      </c>
      <c r="BD65" s="60">
        <f>AVERAGE(T65,W65)</f>
        <v>84.23</v>
      </c>
      <c r="BE65" s="37"/>
      <c r="BF65" s="1" t="str">
        <f>B65</f>
        <v xml:space="preserve">#316 GALLO GOLD </v>
      </c>
      <c r="BG65" s="60">
        <f>MAX(AZ65-SUM(BA65:BD65)/4,0)</f>
        <v>0</v>
      </c>
      <c r="BH65" s="60">
        <f>MAX(BA65-(AZ65+SUM(BB65:BD65)/4),0)</f>
        <v>0</v>
      </c>
      <c r="BI65" s="60">
        <f>MAX(BB65-(SUM(AZ65:BA65)+SUM(BC65:BD65))/4,0)</f>
        <v>0</v>
      </c>
      <c r="BJ65" s="60">
        <f>MAX(BC65-(SUM(AZ65:BB65)+BD65)/4,0)</f>
        <v>31.703749999999999</v>
      </c>
      <c r="BK65" s="60">
        <f>MAX(BD65-SUM(AZ65:BC65)/4,0)</f>
        <v>34.816250000000011</v>
      </c>
      <c r="BL65" s="37"/>
      <c r="BM65" s="37"/>
      <c r="BN65" s="60">
        <f t="shared" si="6"/>
        <v>0</v>
      </c>
      <c r="BO65" s="60">
        <f t="shared" si="7"/>
        <v>0</v>
      </c>
      <c r="BP65" s="60">
        <f t="shared" si="8"/>
        <v>0</v>
      </c>
      <c r="BQ65" s="60">
        <f t="shared" si="9"/>
        <v>31.703749999999999</v>
      </c>
      <c r="BR65" s="60">
        <f t="shared" si="10"/>
        <v>26.890312500000011</v>
      </c>
    </row>
    <row r="66" spans="1:70" s="1" customFormat="1" ht="20.25">
      <c r="A66" s="36" t="s">
        <v>37</v>
      </c>
      <c r="B66" s="21" t="s">
        <v>165</v>
      </c>
      <c r="C66" s="21" t="str">
        <f>CONCATENATE(A66," ",B66)</f>
        <v>ROSCOLUX #3407 SUN CTO</v>
      </c>
      <c r="D66" s="38">
        <v>47.84</v>
      </c>
      <c r="E66" s="38">
        <v>46.67</v>
      </c>
      <c r="F66" s="38">
        <v>29.21</v>
      </c>
      <c r="G66" s="38">
        <v>11.6</v>
      </c>
      <c r="H66" s="38">
        <v>5.78</v>
      </c>
      <c r="I66" s="38">
        <v>12.95</v>
      </c>
      <c r="J66" s="38">
        <v>37.130000000000003</v>
      </c>
      <c r="K66" s="38">
        <v>37.1</v>
      </c>
      <c r="L66" s="38">
        <v>30.51</v>
      </c>
      <c r="M66" s="38">
        <v>35.33</v>
      </c>
      <c r="N66" s="38">
        <v>35.590000000000003</v>
      </c>
      <c r="O66" s="38">
        <v>57.38</v>
      </c>
      <c r="P66" s="38">
        <v>75.58</v>
      </c>
      <c r="Q66" s="38">
        <v>77.17</v>
      </c>
      <c r="R66" s="38">
        <v>76.03</v>
      </c>
      <c r="S66" s="38">
        <v>74.97</v>
      </c>
      <c r="T66" s="38">
        <v>74.13</v>
      </c>
      <c r="U66" s="38">
        <v>75.59</v>
      </c>
      <c r="V66" s="38">
        <v>79.930000000000007</v>
      </c>
      <c r="W66" s="39">
        <v>83.53</v>
      </c>
      <c r="X66" s="23">
        <v>0.47</v>
      </c>
      <c r="Y66" s="31">
        <v>77.209999999999994</v>
      </c>
      <c r="Z66" s="31">
        <v>25.385000000000002</v>
      </c>
      <c r="AA66" s="31">
        <v>48.523000000000003</v>
      </c>
      <c r="AB66" s="31">
        <v>72.997</v>
      </c>
      <c r="AC66" s="31">
        <v>17.513999999999999</v>
      </c>
      <c r="AD66" s="31">
        <v>46.302999999999997</v>
      </c>
      <c r="AE66" s="25">
        <v>51.88162332154095</v>
      </c>
      <c r="AF66" s="25">
        <v>0.54402050451446582</v>
      </c>
      <c r="AG66" s="25">
        <v>0.40723231329211018</v>
      </c>
      <c r="AH66" s="25">
        <v>45.15981291533663</v>
      </c>
      <c r="AI66" s="25">
        <v>0.44257881720039249</v>
      </c>
      <c r="AJ66" s="25">
        <v>0.40820503602965819</v>
      </c>
      <c r="AK66" s="28"/>
      <c r="AL66" s="27" t="s">
        <v>65</v>
      </c>
      <c r="AM66" s="27" t="s">
        <v>42</v>
      </c>
      <c r="AN66" s="27" t="s">
        <v>66</v>
      </c>
      <c r="AO66" s="27" t="s">
        <v>31</v>
      </c>
      <c r="AP66" s="43" t="s">
        <v>166</v>
      </c>
      <c r="AQ66" s="28" t="s">
        <v>32</v>
      </c>
      <c r="AR66" s="28" t="s">
        <v>167</v>
      </c>
      <c r="AS66" s="28"/>
      <c r="AT66" s="30" t="s">
        <v>34</v>
      </c>
      <c r="AU66" s="30" t="s">
        <v>34</v>
      </c>
      <c r="AV66" s="30" t="s">
        <v>34</v>
      </c>
      <c r="AW66" s="31" t="s">
        <v>36</v>
      </c>
      <c r="AX66" s="32" t="s">
        <v>36</v>
      </c>
      <c r="AZ66" s="60">
        <f>AVERAGE(D66,G66)</f>
        <v>29.720000000000002</v>
      </c>
      <c r="BA66" s="60">
        <f>AVERAGE(H66,K66)</f>
        <v>21.44</v>
      </c>
      <c r="BB66" s="60">
        <f>AVERAGE(L66,O66)</f>
        <v>43.945</v>
      </c>
      <c r="BC66" s="60">
        <f>AVERAGE(P66,S66)</f>
        <v>75.275000000000006</v>
      </c>
      <c r="BD66" s="60">
        <f>AVERAGE(T66,W66)</f>
        <v>78.83</v>
      </c>
      <c r="BF66" s="1" t="str">
        <f>B66</f>
        <v>#3407 SUN CTO</v>
      </c>
      <c r="BG66" s="60">
        <f>MAX(AZ66-SUM(BA66:BD66)/4,0)</f>
        <v>0</v>
      </c>
      <c r="BH66" s="60">
        <f>MAX(BA66-(AZ66+SUM(BB66:BD66)/4),0)</f>
        <v>0</v>
      </c>
      <c r="BI66" s="60">
        <f>MAX(BB66-(SUM(AZ66:BA66)+SUM(BC66:BD66))/4,0)</f>
        <v>0</v>
      </c>
      <c r="BJ66" s="60">
        <f>MAX(BC66-(SUM(AZ66:BB66)+BD66)/4,0)</f>
        <v>31.791250000000005</v>
      </c>
      <c r="BK66" s="60">
        <f>MAX(BD66-SUM(AZ66:BC66)/4,0)</f>
        <v>36.234999999999999</v>
      </c>
      <c r="BN66" s="60">
        <f t="shared" si="6"/>
        <v>0</v>
      </c>
      <c r="BO66" s="60">
        <f t="shared" si="7"/>
        <v>0</v>
      </c>
      <c r="BP66" s="60">
        <f t="shared" si="8"/>
        <v>0</v>
      </c>
      <c r="BQ66" s="60">
        <f t="shared" si="9"/>
        <v>31.791250000000005</v>
      </c>
      <c r="BR66" s="60">
        <f t="shared" si="10"/>
        <v>28.287187499999998</v>
      </c>
    </row>
    <row r="67" spans="1:70" s="1" customFormat="1" ht="20.25">
      <c r="A67" s="36" t="s">
        <v>37</v>
      </c>
      <c r="B67" s="20" t="s">
        <v>123</v>
      </c>
      <c r="C67" s="21" t="str">
        <f>CONCATENATE(A67," ",B67)</f>
        <v xml:space="preserve">ROSCOLUX #321 SFT GOLD AMBER </v>
      </c>
      <c r="D67" s="22">
        <v>46.99</v>
      </c>
      <c r="E67" s="22">
        <v>43.54</v>
      </c>
      <c r="F67" s="22">
        <v>22.39</v>
      </c>
      <c r="G67" s="22">
        <v>6.23</v>
      </c>
      <c r="H67" s="22">
        <v>2.33</v>
      </c>
      <c r="I67" s="22">
        <v>7.06</v>
      </c>
      <c r="J67" s="22">
        <v>27.15</v>
      </c>
      <c r="K67" s="22">
        <v>26.98</v>
      </c>
      <c r="L67" s="22">
        <v>20.329999999999998</v>
      </c>
      <c r="M67" s="22">
        <v>24.84</v>
      </c>
      <c r="N67" s="22">
        <v>25.09</v>
      </c>
      <c r="O67" s="22">
        <v>48.95</v>
      </c>
      <c r="P67" s="22">
        <v>71.63</v>
      </c>
      <c r="Q67" s="22">
        <v>72.97</v>
      </c>
      <c r="R67" s="22">
        <v>70.14</v>
      </c>
      <c r="S67" s="22">
        <v>67.849999999999994</v>
      </c>
      <c r="T67" s="22">
        <v>66</v>
      </c>
      <c r="U67" s="22">
        <v>68.19</v>
      </c>
      <c r="V67" s="22">
        <v>76.290000000000006</v>
      </c>
      <c r="W67" s="22">
        <v>83.43</v>
      </c>
      <c r="X67" s="23">
        <v>0.39</v>
      </c>
      <c r="Y67" s="24">
        <v>72.093000000000004</v>
      </c>
      <c r="Z67" s="24">
        <v>32.140999999999998</v>
      </c>
      <c r="AA67" s="24">
        <v>55.207999999999998</v>
      </c>
      <c r="AB67" s="24">
        <v>66.876000000000005</v>
      </c>
      <c r="AC67" s="24">
        <v>25.721</v>
      </c>
      <c r="AD67" s="24">
        <v>51.633000000000003</v>
      </c>
      <c r="AE67" s="25">
        <v>43.797591904928773</v>
      </c>
      <c r="AF67" s="25">
        <v>0.56212947300674565</v>
      </c>
      <c r="AG67" s="25">
        <v>0.4010988584675495</v>
      </c>
      <c r="AH67" s="25">
        <v>36.468036225179397</v>
      </c>
      <c r="AI67" s="25">
        <v>0.47700590928072695</v>
      </c>
      <c r="AJ67" s="25">
        <v>0.40749421165436844</v>
      </c>
      <c r="AK67" s="26"/>
      <c r="AL67" s="27" t="s">
        <v>50</v>
      </c>
      <c r="AM67" s="27" t="s">
        <v>42</v>
      </c>
      <c r="AN67" s="27" t="s">
        <v>51</v>
      </c>
      <c r="AO67" s="27" t="s">
        <v>31</v>
      </c>
      <c r="AP67" s="28" t="s">
        <v>32</v>
      </c>
      <c r="AQ67" s="28" t="s">
        <v>32</v>
      </c>
      <c r="AR67" s="28" t="s">
        <v>33</v>
      </c>
      <c r="AS67" s="29"/>
      <c r="AT67" s="30" t="s">
        <v>34</v>
      </c>
      <c r="AU67" s="30" t="s">
        <v>34</v>
      </c>
      <c r="AV67" s="31" t="s">
        <v>35</v>
      </c>
      <c r="AW67" s="31" t="s">
        <v>35</v>
      </c>
      <c r="AX67" s="32" t="s">
        <v>36</v>
      </c>
      <c r="AY67" s="37"/>
      <c r="AZ67" s="60">
        <f>AVERAGE(D67,G67)</f>
        <v>26.61</v>
      </c>
      <c r="BA67" s="60">
        <f>AVERAGE(H67,K67)</f>
        <v>14.655000000000001</v>
      </c>
      <c r="BB67" s="60">
        <f>AVERAGE(L67,O67)</f>
        <v>34.64</v>
      </c>
      <c r="BC67" s="60">
        <f>AVERAGE(P67,S67)</f>
        <v>69.739999999999995</v>
      </c>
      <c r="BD67" s="60">
        <f>AVERAGE(T67,W67)</f>
        <v>74.715000000000003</v>
      </c>
      <c r="BE67" s="37"/>
      <c r="BF67" s="1" t="str">
        <f>B67</f>
        <v xml:space="preserve">#321 SFT GOLD AMBER </v>
      </c>
      <c r="BG67" s="60">
        <f>MAX(AZ67-SUM(BA67:BD67)/4,0)</f>
        <v>0</v>
      </c>
      <c r="BH67" s="60">
        <f>MAX(BA67-(AZ67+SUM(BB67:BD67)/4),0)</f>
        <v>0</v>
      </c>
      <c r="BI67" s="60">
        <f>MAX(BB67-(SUM(AZ67:BA67)+SUM(BC67:BD67))/4,0)</f>
        <v>0</v>
      </c>
      <c r="BJ67" s="60">
        <f>MAX(BC67-(SUM(AZ67:BB67)+BD67)/4,0)</f>
        <v>32.084999999999994</v>
      </c>
      <c r="BK67" s="60">
        <f>MAX(BD67-SUM(AZ67:BC67)/4,0)</f>
        <v>38.303750000000008</v>
      </c>
      <c r="BL67" s="37"/>
      <c r="BM67" s="37"/>
      <c r="BN67" s="60">
        <f t="shared" si="6"/>
        <v>0</v>
      </c>
      <c r="BO67" s="60">
        <f t="shared" si="7"/>
        <v>0</v>
      </c>
      <c r="BP67" s="60">
        <f t="shared" si="8"/>
        <v>0</v>
      </c>
      <c r="BQ67" s="60">
        <f t="shared" si="9"/>
        <v>32.084999999999994</v>
      </c>
      <c r="BR67" s="60">
        <f t="shared" si="10"/>
        <v>30.28250000000001</v>
      </c>
    </row>
    <row r="68" spans="1:70" s="1" customFormat="1" ht="20.25">
      <c r="A68" s="36" t="s">
        <v>37</v>
      </c>
      <c r="B68" s="20" t="s">
        <v>60</v>
      </c>
      <c r="C68" s="21" t="str">
        <f>CONCATENATE(A68," ",B68)</f>
        <v xml:space="preserve">ROSCOLUX #17 LT FLAME </v>
      </c>
      <c r="D68" s="22">
        <v>56.88</v>
      </c>
      <c r="E68" s="22">
        <v>64.290000000000006</v>
      </c>
      <c r="F68" s="22">
        <v>58.42</v>
      </c>
      <c r="G68" s="22">
        <v>44.79</v>
      </c>
      <c r="H68" s="22">
        <v>28.44</v>
      </c>
      <c r="I68" s="22">
        <v>17.54</v>
      </c>
      <c r="J68" s="22">
        <v>13.5</v>
      </c>
      <c r="K68" s="22">
        <v>15.19</v>
      </c>
      <c r="L68" s="22">
        <v>20.34</v>
      </c>
      <c r="M68" s="22">
        <v>41.96</v>
      </c>
      <c r="N68" s="22">
        <v>52.37</v>
      </c>
      <c r="O68" s="22">
        <v>69.23</v>
      </c>
      <c r="P68" s="22">
        <v>81.53</v>
      </c>
      <c r="Q68" s="22">
        <v>83.63</v>
      </c>
      <c r="R68" s="22">
        <v>83.85</v>
      </c>
      <c r="S68" s="22">
        <v>84.2</v>
      </c>
      <c r="T68" s="22">
        <v>84.44</v>
      </c>
      <c r="U68" s="22">
        <v>84.62</v>
      </c>
      <c r="V68" s="22">
        <v>84.78</v>
      </c>
      <c r="W68" s="22">
        <v>85.04</v>
      </c>
      <c r="X68" s="23">
        <v>0.56000000000000005</v>
      </c>
      <c r="Y68" s="24">
        <v>80.513999999999996</v>
      </c>
      <c r="Z68" s="24">
        <v>30.42</v>
      </c>
      <c r="AA68" s="24">
        <v>43.994</v>
      </c>
      <c r="AB68" s="24">
        <v>74.926000000000002</v>
      </c>
      <c r="AC68" s="24">
        <v>33.25</v>
      </c>
      <c r="AD68" s="24">
        <v>31.152000000000001</v>
      </c>
      <c r="AE68" s="25">
        <v>57.596617343163402</v>
      </c>
      <c r="AF68" s="25">
        <v>0.5431745258594296</v>
      </c>
      <c r="AG68" s="25">
        <v>0.40019283846427828</v>
      </c>
      <c r="AH68" s="25">
        <v>48.160422766332665</v>
      </c>
      <c r="AI68" s="25">
        <v>0.43749168197508254</v>
      </c>
      <c r="AJ68" s="25">
        <v>0.36062833076626005</v>
      </c>
      <c r="AK68" s="26"/>
      <c r="AL68" s="27" t="s">
        <v>50</v>
      </c>
      <c r="AM68" s="27" t="s">
        <v>42</v>
      </c>
      <c r="AN68" s="27" t="s">
        <v>51</v>
      </c>
      <c r="AO68" s="27" t="s">
        <v>31</v>
      </c>
      <c r="AP68" s="28" t="s">
        <v>32</v>
      </c>
      <c r="AQ68" s="28" t="s">
        <v>32</v>
      </c>
      <c r="AR68" s="28" t="s">
        <v>33</v>
      </c>
      <c r="AS68" s="29"/>
      <c r="AT68" s="30" t="s">
        <v>34</v>
      </c>
      <c r="AU68" s="30" t="s">
        <v>34</v>
      </c>
      <c r="AV68" s="30" t="s">
        <v>34</v>
      </c>
      <c r="AW68" s="31" t="s">
        <v>35</v>
      </c>
      <c r="AX68" s="32" t="s">
        <v>36</v>
      </c>
      <c r="AY68" s="37"/>
      <c r="AZ68" s="60">
        <f>AVERAGE(D68,G68)</f>
        <v>50.835000000000001</v>
      </c>
      <c r="BA68" s="60">
        <f>AVERAGE(H68,K68)</f>
        <v>21.815000000000001</v>
      </c>
      <c r="BB68" s="60">
        <f>AVERAGE(L68,O68)</f>
        <v>44.785000000000004</v>
      </c>
      <c r="BC68" s="60">
        <f>AVERAGE(P68,S68)</f>
        <v>82.865000000000009</v>
      </c>
      <c r="BD68" s="60">
        <f>AVERAGE(T68,W68)</f>
        <v>84.740000000000009</v>
      </c>
      <c r="BE68" s="37"/>
      <c r="BF68" s="1" t="str">
        <f>B68</f>
        <v xml:space="preserve">#17 LT FLAME </v>
      </c>
      <c r="BG68" s="60">
        <f>MAX(AZ68-SUM(BA68:BD68)/4,0)</f>
        <v>0</v>
      </c>
      <c r="BH68" s="60">
        <f>MAX(BA68-(AZ68+SUM(BB68:BD68)/4),0)</f>
        <v>0</v>
      </c>
      <c r="BI68" s="60">
        <f>MAX(BB68-(SUM(AZ68:BA68)+SUM(BC68:BD68))/4,0)</f>
        <v>0</v>
      </c>
      <c r="BJ68" s="60">
        <f>MAX(BC68-(SUM(AZ68:BB68)+BD68)/4,0)</f>
        <v>32.321250000000006</v>
      </c>
      <c r="BK68" s="60">
        <f>MAX(BD68-SUM(AZ68:BC68)/4,0)</f>
        <v>34.665000000000006</v>
      </c>
      <c r="BL68" s="37"/>
      <c r="BM68" s="37"/>
      <c r="BN68" s="60">
        <f t="shared" si="6"/>
        <v>0</v>
      </c>
      <c r="BO68" s="60">
        <f t="shared" si="7"/>
        <v>0</v>
      </c>
      <c r="BP68" s="60">
        <f t="shared" si="8"/>
        <v>0</v>
      </c>
      <c r="BQ68" s="60">
        <f t="shared" si="9"/>
        <v>32.321250000000006</v>
      </c>
      <c r="BR68" s="60">
        <f t="shared" si="10"/>
        <v>26.584687500000005</v>
      </c>
    </row>
    <row r="69" spans="1:70" s="1" customFormat="1" ht="20.25">
      <c r="A69" s="36" t="s">
        <v>37</v>
      </c>
      <c r="B69" s="21" t="s">
        <v>174</v>
      </c>
      <c r="C69" s="21" t="str">
        <f>CONCATENATE(A69," ",B69)</f>
        <v>ROSCOLUX #3411 SUN 3/4 CTO</v>
      </c>
      <c r="D69" s="38">
        <v>56.07</v>
      </c>
      <c r="E69" s="38">
        <v>55.1</v>
      </c>
      <c r="F69" s="38">
        <v>38.770000000000003</v>
      </c>
      <c r="G69" s="38">
        <v>19.29</v>
      </c>
      <c r="H69" s="38">
        <v>11.53</v>
      </c>
      <c r="I69" s="38">
        <v>19.79</v>
      </c>
      <c r="J69" s="38">
        <v>45.96</v>
      </c>
      <c r="K69" s="38">
        <v>45.68</v>
      </c>
      <c r="L69" s="38">
        <v>39.32</v>
      </c>
      <c r="M69" s="38">
        <v>44.2</v>
      </c>
      <c r="N69" s="38">
        <v>44.7</v>
      </c>
      <c r="O69" s="38">
        <v>65.010000000000005</v>
      </c>
      <c r="P69" s="38">
        <v>81.56</v>
      </c>
      <c r="Q69" s="38">
        <v>84.47</v>
      </c>
      <c r="R69" s="38">
        <v>84.92</v>
      </c>
      <c r="S69" s="38">
        <v>85.24</v>
      </c>
      <c r="T69" s="38">
        <v>85.5</v>
      </c>
      <c r="U69" s="38">
        <v>85.68</v>
      </c>
      <c r="V69" s="38">
        <v>85.89</v>
      </c>
      <c r="W69" s="39">
        <v>86.03</v>
      </c>
      <c r="X69" s="23">
        <v>0.57999999999999996</v>
      </c>
      <c r="Y69" s="31">
        <v>81.825999999999993</v>
      </c>
      <c r="Z69" s="31">
        <v>22.388000000000002</v>
      </c>
      <c r="AA69" s="31">
        <v>42.933999999999997</v>
      </c>
      <c r="AB69" s="31">
        <v>78.11</v>
      </c>
      <c r="AC69" s="31">
        <v>14.273999999999999</v>
      </c>
      <c r="AD69" s="31">
        <v>40.784999999999997</v>
      </c>
      <c r="AE69" s="25">
        <v>59.977577486006496</v>
      </c>
      <c r="AF69" s="25">
        <v>0.53118966954310831</v>
      </c>
      <c r="AG69" s="25">
        <v>0.40916561653724542</v>
      </c>
      <c r="AH69" s="25">
        <v>53.399028092262391</v>
      </c>
      <c r="AI69" s="25">
        <v>0.4203639871872093</v>
      </c>
      <c r="AJ69" s="25">
        <v>0.39959654688580137</v>
      </c>
      <c r="AK69" s="28"/>
      <c r="AL69" s="27" t="s">
        <v>65</v>
      </c>
      <c r="AM69" s="27" t="s">
        <v>42</v>
      </c>
      <c r="AN69" s="27" t="s">
        <v>66</v>
      </c>
      <c r="AO69" s="27" t="s">
        <v>31</v>
      </c>
      <c r="AP69" s="43" t="s">
        <v>162</v>
      </c>
      <c r="AQ69" s="28" t="s">
        <v>32</v>
      </c>
      <c r="AR69" s="28" t="s">
        <v>167</v>
      </c>
      <c r="AS69" s="28"/>
      <c r="AT69" s="30" t="s">
        <v>34</v>
      </c>
      <c r="AU69" s="30" t="s">
        <v>34</v>
      </c>
      <c r="AV69" s="30" t="s">
        <v>34</v>
      </c>
      <c r="AW69" s="31" t="s">
        <v>36</v>
      </c>
      <c r="AX69" s="32" t="s">
        <v>36</v>
      </c>
      <c r="AZ69" s="60">
        <f>AVERAGE(D69,G69)</f>
        <v>37.68</v>
      </c>
      <c r="BA69" s="60">
        <f>AVERAGE(H69,K69)</f>
        <v>28.605</v>
      </c>
      <c r="BB69" s="60">
        <f>AVERAGE(L69,O69)</f>
        <v>52.165000000000006</v>
      </c>
      <c r="BC69" s="60">
        <f>AVERAGE(P69,S69)</f>
        <v>83.4</v>
      </c>
      <c r="BD69" s="60">
        <f>AVERAGE(T69,W69)</f>
        <v>85.765000000000001</v>
      </c>
      <c r="BF69" s="1" t="str">
        <f>B69</f>
        <v>#3411 SUN 3/4 CTO</v>
      </c>
      <c r="BG69" s="60">
        <f>MAX(AZ69-SUM(BA69:BD69)/4,0)</f>
        <v>0</v>
      </c>
      <c r="BH69" s="60">
        <f>MAX(BA69-(AZ69+SUM(BB69:BD69)/4),0)</f>
        <v>0</v>
      </c>
      <c r="BI69" s="60">
        <f>MAX(BB69-(SUM(AZ69:BA69)+SUM(BC69:BD69))/4,0)</f>
        <v>0</v>
      </c>
      <c r="BJ69" s="60">
        <f>MAX(BC69-(SUM(AZ69:BB69)+BD69)/4,0)</f>
        <v>32.346250000000005</v>
      </c>
      <c r="BK69" s="60">
        <f>MAX(BD69-SUM(AZ69:BC69)/4,0)</f>
        <v>35.302499999999995</v>
      </c>
      <c r="BN69" s="60">
        <f t="shared" si="6"/>
        <v>0</v>
      </c>
      <c r="BO69" s="60">
        <f t="shared" si="7"/>
        <v>0</v>
      </c>
      <c r="BP69" s="60">
        <f t="shared" si="8"/>
        <v>0</v>
      </c>
      <c r="BQ69" s="60">
        <f t="shared" si="9"/>
        <v>32.346250000000005</v>
      </c>
      <c r="BR69" s="60">
        <f t="shared" si="10"/>
        <v>27.215937499999995</v>
      </c>
    </row>
    <row r="70" spans="1:70" s="1" customFormat="1" ht="20.25">
      <c r="A70" s="36" t="s">
        <v>37</v>
      </c>
      <c r="B70" s="21" t="s">
        <v>64</v>
      </c>
      <c r="C70" s="21" t="str">
        <f>CONCATENATE(A70," ",B70)</f>
        <v>ROSCOLUX #2002 VS ORANGE</v>
      </c>
      <c r="D70" s="38">
        <v>34.520000000000003</v>
      </c>
      <c r="E70" s="38">
        <v>31.01</v>
      </c>
      <c r="F70" s="38">
        <v>12.34</v>
      </c>
      <c r="G70" s="38">
        <v>2.17</v>
      </c>
      <c r="H70" s="38">
        <v>0.57999999999999996</v>
      </c>
      <c r="I70" s="38">
        <v>3.25</v>
      </c>
      <c r="J70" s="38">
        <v>16.649999999999999</v>
      </c>
      <c r="K70" s="38">
        <v>16.37</v>
      </c>
      <c r="L70" s="38">
        <v>10.81</v>
      </c>
      <c r="M70" s="38">
        <v>14.45</v>
      </c>
      <c r="N70" s="38">
        <v>14.45</v>
      </c>
      <c r="O70" s="38">
        <v>38.35</v>
      </c>
      <c r="P70" s="38">
        <v>65.12</v>
      </c>
      <c r="Q70" s="38">
        <v>66.69</v>
      </c>
      <c r="R70" s="38">
        <v>63.19</v>
      </c>
      <c r="S70" s="38">
        <v>60.27</v>
      </c>
      <c r="T70" s="38">
        <v>57.91</v>
      </c>
      <c r="U70" s="38">
        <v>60.59</v>
      </c>
      <c r="V70" s="38">
        <v>70.77</v>
      </c>
      <c r="W70" s="39">
        <v>80</v>
      </c>
      <c r="X70" s="23">
        <v>0.23</v>
      </c>
      <c r="Y70" s="31">
        <v>65.53</v>
      </c>
      <c r="Z70" s="31">
        <v>39.973999999999997</v>
      </c>
      <c r="AA70" s="31">
        <v>61.845999999999997</v>
      </c>
      <c r="AB70" s="31">
        <v>59.110999999999997</v>
      </c>
      <c r="AC70" s="31">
        <v>36.164000000000001</v>
      </c>
      <c r="AD70" s="31">
        <v>56.241</v>
      </c>
      <c r="AE70" s="25">
        <v>34.719891496742896</v>
      </c>
      <c r="AF70" s="25">
        <v>0.59122256317974387</v>
      </c>
      <c r="AG70" s="25">
        <v>0.38498189677509126</v>
      </c>
      <c r="AH70" s="25">
        <v>27.147926485341163</v>
      </c>
      <c r="AI70" s="25">
        <v>0.52172203450102839</v>
      </c>
      <c r="AJ70" s="25">
        <v>0.40043154434109918</v>
      </c>
      <c r="AK70" s="28"/>
      <c r="AL70" s="27" t="s">
        <v>65</v>
      </c>
      <c r="AM70" s="27" t="s">
        <v>42</v>
      </c>
      <c r="AN70" s="27" t="s">
        <v>66</v>
      </c>
      <c r="AO70" s="27" t="s">
        <v>31</v>
      </c>
      <c r="AP70" s="28" t="s">
        <v>32</v>
      </c>
      <c r="AQ70" s="28" t="s">
        <v>32</v>
      </c>
      <c r="AR70" s="28" t="s">
        <v>67</v>
      </c>
      <c r="AS70" s="28"/>
      <c r="AT70" s="30" t="s">
        <v>34</v>
      </c>
      <c r="AU70" s="30" t="s">
        <v>34</v>
      </c>
      <c r="AV70" s="30" t="s">
        <v>34</v>
      </c>
      <c r="AW70" s="31" t="s">
        <v>36</v>
      </c>
      <c r="AX70" s="32" t="s">
        <v>36</v>
      </c>
      <c r="AZ70" s="60">
        <f>AVERAGE(D70,G70)</f>
        <v>18.345000000000002</v>
      </c>
      <c r="BA70" s="60">
        <f>AVERAGE(H70,K70)</f>
        <v>8.4749999999999996</v>
      </c>
      <c r="BB70" s="60">
        <f>AVERAGE(L70,O70)</f>
        <v>24.580000000000002</v>
      </c>
      <c r="BC70" s="60">
        <f>AVERAGE(P70,S70)</f>
        <v>62.695000000000007</v>
      </c>
      <c r="BD70" s="60">
        <f>AVERAGE(T70,W70)</f>
        <v>68.954999999999998</v>
      </c>
      <c r="BF70" s="1" t="str">
        <f>B70</f>
        <v>#2002 VS ORANGE</v>
      </c>
      <c r="BG70" s="60">
        <f>MAX(AZ70-SUM(BA70:BD70)/4,0)</f>
        <v>0</v>
      </c>
      <c r="BH70" s="60">
        <f>MAX(BA70-(AZ70+SUM(BB70:BD70)/4),0)</f>
        <v>0</v>
      </c>
      <c r="BI70" s="60">
        <f>MAX(BB70-(SUM(AZ70:BA70)+SUM(BC70:BD70))/4,0)</f>
        <v>0</v>
      </c>
      <c r="BJ70" s="60">
        <f>MAX(BC70-(SUM(AZ70:BB70)+BD70)/4,0)</f>
        <v>32.606250000000003</v>
      </c>
      <c r="BK70" s="60">
        <f>MAX(BD70-SUM(AZ70:BC70)/4,0)</f>
        <v>40.431249999999991</v>
      </c>
      <c r="BN70" s="60">
        <f t="shared" si="6"/>
        <v>0</v>
      </c>
      <c r="BO70" s="60">
        <f t="shared" si="7"/>
        <v>0</v>
      </c>
      <c r="BP70" s="60">
        <f t="shared" si="8"/>
        <v>0</v>
      </c>
      <c r="BQ70" s="60">
        <f t="shared" si="9"/>
        <v>32.606250000000003</v>
      </c>
      <c r="BR70" s="60">
        <f t="shared" si="10"/>
        <v>32.279687499999994</v>
      </c>
    </row>
    <row r="71" spans="1:70" s="1" customFormat="1" ht="20.25">
      <c r="A71" s="36" t="s">
        <v>37</v>
      </c>
      <c r="B71" s="20" t="s">
        <v>61</v>
      </c>
      <c r="C71" s="21" t="str">
        <f>CONCATENATE(A71," ",B71)</f>
        <v xml:space="preserve">ROSCOLUX #18 FLAME </v>
      </c>
      <c r="D71" s="22">
        <v>37.68</v>
      </c>
      <c r="E71" s="22">
        <v>49.42</v>
      </c>
      <c r="F71" s="22">
        <v>47.72</v>
      </c>
      <c r="G71" s="22">
        <v>35.94</v>
      </c>
      <c r="H71" s="22">
        <v>22.39</v>
      </c>
      <c r="I71" s="22">
        <v>14.65</v>
      </c>
      <c r="J71" s="22">
        <v>12.42</v>
      </c>
      <c r="K71" s="22">
        <v>14.49</v>
      </c>
      <c r="L71" s="22">
        <v>20.07</v>
      </c>
      <c r="M71" s="22">
        <v>41.28</v>
      </c>
      <c r="N71" s="22">
        <v>53.01</v>
      </c>
      <c r="O71" s="22">
        <v>66.349999999999994</v>
      </c>
      <c r="P71" s="22">
        <v>76.040000000000006</v>
      </c>
      <c r="Q71" s="22">
        <v>77.7</v>
      </c>
      <c r="R71" s="22">
        <v>78.09</v>
      </c>
      <c r="S71" s="22">
        <v>78.290000000000006</v>
      </c>
      <c r="T71" s="22">
        <v>78.290000000000006</v>
      </c>
      <c r="U71" s="22">
        <v>78.459999999999994</v>
      </c>
      <c r="V71" s="22">
        <v>78.7</v>
      </c>
      <c r="W71" s="22">
        <v>79.12</v>
      </c>
      <c r="X71" s="23">
        <v>0.56000000000000005</v>
      </c>
      <c r="Y71" s="24">
        <v>79.106999999999999</v>
      </c>
      <c r="Z71" s="24">
        <v>27.734999999999999</v>
      </c>
      <c r="AA71" s="24">
        <v>48.887999999999998</v>
      </c>
      <c r="AB71" s="24">
        <v>73.734999999999999</v>
      </c>
      <c r="AC71" s="24">
        <v>29.454000000000001</v>
      </c>
      <c r="AD71" s="24">
        <v>37.125</v>
      </c>
      <c r="AE71" s="25">
        <v>55.114196537760549</v>
      </c>
      <c r="AF71" s="25">
        <v>0.54344860245888371</v>
      </c>
      <c r="AG71" s="25">
        <v>0.40657807975814031</v>
      </c>
      <c r="AH71" s="25">
        <v>46.292606435045954</v>
      </c>
      <c r="AI71" s="25">
        <v>0.44486973762814558</v>
      </c>
      <c r="AJ71" s="25">
        <v>0.37566376175811078</v>
      </c>
      <c r="AK71" s="26"/>
      <c r="AL71" s="27" t="s">
        <v>50</v>
      </c>
      <c r="AM71" s="27" t="s">
        <v>42</v>
      </c>
      <c r="AN71" s="27" t="s">
        <v>51</v>
      </c>
      <c r="AO71" s="27" t="s">
        <v>31</v>
      </c>
      <c r="AP71" s="28" t="s">
        <v>32</v>
      </c>
      <c r="AQ71" s="28" t="s">
        <v>32</v>
      </c>
      <c r="AR71" s="28" t="s">
        <v>33</v>
      </c>
      <c r="AS71" s="29"/>
      <c r="AT71" s="30" t="s">
        <v>34</v>
      </c>
      <c r="AU71" s="30" t="s">
        <v>34</v>
      </c>
      <c r="AV71" s="30" t="s">
        <v>34</v>
      </c>
      <c r="AW71" s="31" t="s">
        <v>35</v>
      </c>
      <c r="AX71" s="32" t="s">
        <v>36</v>
      </c>
      <c r="AY71" s="37"/>
      <c r="AZ71" s="60">
        <f>AVERAGE(D71,G71)</f>
        <v>36.81</v>
      </c>
      <c r="BA71" s="60">
        <f>AVERAGE(H71,K71)</f>
        <v>18.440000000000001</v>
      </c>
      <c r="BB71" s="60">
        <f>AVERAGE(L71,O71)</f>
        <v>43.209999999999994</v>
      </c>
      <c r="BC71" s="60">
        <f>AVERAGE(P71,S71)</f>
        <v>77.165000000000006</v>
      </c>
      <c r="BD71" s="60">
        <f>AVERAGE(T71,W71)</f>
        <v>78.705000000000013</v>
      </c>
      <c r="BE71" s="37"/>
      <c r="BF71" s="1" t="str">
        <f>B71</f>
        <v xml:space="preserve">#18 FLAME </v>
      </c>
      <c r="BG71" s="60">
        <f>MAX(AZ71-SUM(BA71:BD71)/4,0)</f>
        <v>0</v>
      </c>
      <c r="BH71" s="60">
        <f>MAX(BA71-(AZ71+SUM(BB71:BD71)/4),0)</f>
        <v>0</v>
      </c>
      <c r="BI71" s="60">
        <f>MAX(BB71-(SUM(AZ71:BA71)+SUM(BC71:BD71))/4,0)</f>
        <v>0</v>
      </c>
      <c r="BJ71" s="60">
        <f>MAX(BC71-(SUM(AZ71:BB71)+BD71)/4,0)</f>
        <v>32.873750000000001</v>
      </c>
      <c r="BK71" s="60">
        <f>MAX(BD71-SUM(AZ71:BC71)/4,0)</f>
        <v>34.798750000000013</v>
      </c>
      <c r="BL71" s="37"/>
      <c r="BM71" s="37"/>
      <c r="BN71" s="60">
        <f t="shared" si="6"/>
        <v>0</v>
      </c>
      <c r="BO71" s="60">
        <f t="shared" si="7"/>
        <v>0</v>
      </c>
      <c r="BP71" s="60">
        <f t="shared" si="8"/>
        <v>0</v>
      </c>
      <c r="BQ71" s="60">
        <f t="shared" si="9"/>
        <v>32.873750000000001</v>
      </c>
      <c r="BR71" s="60">
        <f t="shared" si="10"/>
        <v>26.580312500000012</v>
      </c>
    </row>
    <row r="72" spans="1:70" s="1" customFormat="1" ht="20.25">
      <c r="A72" s="36" t="s">
        <v>37</v>
      </c>
      <c r="B72" s="20" t="s">
        <v>93</v>
      </c>
      <c r="C72" s="21" t="str">
        <f>CONCATENATE(A72," ",B72)</f>
        <v xml:space="preserve">ROSCOLUX #30 LT. SALMON PINK </v>
      </c>
      <c r="D72" s="22">
        <v>33.36</v>
      </c>
      <c r="E72" s="22">
        <v>45.74</v>
      </c>
      <c r="F72" s="22">
        <v>50.26</v>
      </c>
      <c r="G72" s="22">
        <v>46.32</v>
      </c>
      <c r="H72" s="22">
        <v>34.71</v>
      </c>
      <c r="I72" s="22">
        <v>24.35</v>
      </c>
      <c r="J72" s="22">
        <v>18.53</v>
      </c>
      <c r="K72" s="22">
        <v>16.7</v>
      </c>
      <c r="L72" s="22">
        <v>18.71</v>
      </c>
      <c r="M72" s="22">
        <v>25.79</v>
      </c>
      <c r="N72" s="22">
        <v>35.92</v>
      </c>
      <c r="O72" s="22">
        <v>58.01</v>
      </c>
      <c r="P72" s="22">
        <v>76.62</v>
      </c>
      <c r="Q72" s="22">
        <v>83.02</v>
      </c>
      <c r="R72" s="22">
        <v>84.74</v>
      </c>
      <c r="S72" s="22">
        <v>85.24</v>
      </c>
      <c r="T72" s="22">
        <v>85.2</v>
      </c>
      <c r="U72" s="22">
        <v>85.35</v>
      </c>
      <c r="V72" s="22">
        <v>85.42</v>
      </c>
      <c r="W72" s="22">
        <v>86.12</v>
      </c>
      <c r="X72" s="23">
        <v>0.44</v>
      </c>
      <c r="Y72" s="24">
        <v>75.941000000000003</v>
      </c>
      <c r="Z72" s="24">
        <v>38.146999999999998</v>
      </c>
      <c r="AA72" s="24">
        <v>27.745999999999999</v>
      </c>
      <c r="AB72" s="24">
        <v>70.073999999999998</v>
      </c>
      <c r="AC72" s="24">
        <v>41.954000000000001</v>
      </c>
      <c r="AD72" s="24">
        <v>14.667</v>
      </c>
      <c r="AE72" s="25">
        <v>49.791327067954633</v>
      </c>
      <c r="AF72" s="25">
        <v>0.54673531574945622</v>
      </c>
      <c r="AG72" s="25">
        <v>0.37784806850645541</v>
      </c>
      <c r="AH72" s="25">
        <v>40.854696610999319</v>
      </c>
      <c r="AI72" s="25">
        <v>0.42179084403950362</v>
      </c>
      <c r="AJ72" s="25">
        <v>0.32188585691615829</v>
      </c>
      <c r="AK72" s="26"/>
      <c r="AL72" s="27" t="s">
        <v>28</v>
      </c>
      <c r="AM72" s="27" t="s">
        <v>29</v>
      </c>
      <c r="AN72" s="27" t="s">
        <v>30</v>
      </c>
      <c r="AO72" s="27" t="s">
        <v>31</v>
      </c>
      <c r="AP72" s="28" t="s">
        <v>32</v>
      </c>
      <c r="AQ72" s="28" t="s">
        <v>32</v>
      </c>
      <c r="AR72" s="28" t="s">
        <v>33</v>
      </c>
      <c r="AS72" s="29"/>
      <c r="AT72" s="30" t="s">
        <v>34</v>
      </c>
      <c r="AU72" s="30" t="s">
        <v>34</v>
      </c>
      <c r="AV72" s="31" t="s">
        <v>35</v>
      </c>
      <c r="AW72" s="31" t="s">
        <v>35</v>
      </c>
      <c r="AX72" s="32" t="s">
        <v>36</v>
      </c>
      <c r="AZ72" s="60">
        <f>AVERAGE(D72,G72)</f>
        <v>39.840000000000003</v>
      </c>
      <c r="BA72" s="60">
        <f>AVERAGE(H72,K72)</f>
        <v>25.704999999999998</v>
      </c>
      <c r="BB72" s="60">
        <f>AVERAGE(L72,O72)</f>
        <v>38.36</v>
      </c>
      <c r="BC72" s="60">
        <f>AVERAGE(P72,S72)</f>
        <v>80.930000000000007</v>
      </c>
      <c r="BD72" s="60">
        <f>AVERAGE(T72,W72)</f>
        <v>85.66</v>
      </c>
      <c r="BF72" s="1" t="str">
        <f>B72</f>
        <v xml:space="preserve">#30 LT. SALMON PINK </v>
      </c>
      <c r="BG72" s="60">
        <f>MAX(AZ72-SUM(BA72:BD72)/4,0)</f>
        <v>0</v>
      </c>
      <c r="BH72" s="60">
        <f>MAX(BA72-(AZ72+SUM(BB72:BD72)/4),0)</f>
        <v>0</v>
      </c>
      <c r="BI72" s="60">
        <f>MAX(BB72-(SUM(AZ72:BA72)+SUM(BC72:BD72))/4,0)</f>
        <v>0</v>
      </c>
      <c r="BJ72" s="60">
        <f>MAX(BC72-(SUM(AZ72:BB72)+BD72)/4,0)</f>
        <v>33.538750000000007</v>
      </c>
      <c r="BK72" s="60">
        <f>MAX(BD72-SUM(AZ72:BC72)/4,0)</f>
        <v>39.451249999999995</v>
      </c>
      <c r="BN72" s="60">
        <f t="shared" si="6"/>
        <v>0</v>
      </c>
      <c r="BO72" s="60">
        <f t="shared" si="7"/>
        <v>0</v>
      </c>
      <c r="BP72" s="60">
        <f t="shared" si="8"/>
        <v>0</v>
      </c>
      <c r="BQ72" s="60">
        <f t="shared" si="9"/>
        <v>33.538750000000007</v>
      </c>
      <c r="BR72" s="60">
        <f t="shared" si="10"/>
        <v>31.066562499999993</v>
      </c>
    </row>
    <row r="73" spans="1:70" s="1" customFormat="1" ht="20.25">
      <c r="A73" s="36" t="s">
        <v>37</v>
      </c>
      <c r="B73" s="21" t="s">
        <v>178</v>
      </c>
      <c r="C73" s="21" t="str">
        <f>CONCATENATE(A73," ",B73)</f>
        <v>ROSCOLUX #3441 FULL STRAW</v>
      </c>
      <c r="D73" s="38">
        <v>55.11</v>
      </c>
      <c r="E73" s="38">
        <v>52.13</v>
      </c>
      <c r="F73" s="38">
        <v>32.729999999999997</v>
      </c>
      <c r="G73" s="38">
        <v>13.54</v>
      </c>
      <c r="H73" s="38">
        <v>7.21</v>
      </c>
      <c r="I73" s="38">
        <v>15.38</v>
      </c>
      <c r="J73" s="38">
        <v>44.44</v>
      </c>
      <c r="K73" s="38">
        <v>46.25</v>
      </c>
      <c r="L73" s="38">
        <v>40.450000000000003</v>
      </c>
      <c r="M73" s="38">
        <v>45.5</v>
      </c>
      <c r="N73" s="38">
        <v>46</v>
      </c>
      <c r="O73" s="38">
        <v>65.989999999999995</v>
      </c>
      <c r="P73" s="38">
        <v>82.13</v>
      </c>
      <c r="Q73" s="38">
        <v>84.88</v>
      </c>
      <c r="R73" s="38">
        <v>85.37</v>
      </c>
      <c r="S73" s="38">
        <v>85.5</v>
      </c>
      <c r="T73" s="38">
        <v>85.74</v>
      </c>
      <c r="U73" s="38">
        <v>85.9</v>
      </c>
      <c r="V73" s="38">
        <v>86.12</v>
      </c>
      <c r="W73" s="39">
        <v>86.29</v>
      </c>
      <c r="X73" s="23">
        <v>0.5</v>
      </c>
      <c r="Y73" s="31">
        <v>82.254000000000005</v>
      </c>
      <c r="Z73" s="31">
        <v>21.547000000000001</v>
      </c>
      <c r="AA73" s="31">
        <v>49.887999999999998</v>
      </c>
      <c r="AB73" s="31">
        <v>78.48</v>
      </c>
      <c r="AC73" s="31">
        <v>12.269</v>
      </c>
      <c r="AD73" s="31">
        <v>48.95</v>
      </c>
      <c r="AE73" s="25">
        <v>60.768253111742489</v>
      </c>
      <c r="AF73" s="25">
        <v>0.53448579605145963</v>
      </c>
      <c r="AG73" s="25">
        <v>0.41431582779521475</v>
      </c>
      <c r="AH73" s="25">
        <v>54.031333502808629</v>
      </c>
      <c r="AI73" s="25">
        <v>0.43117885643107839</v>
      </c>
      <c r="AJ73" s="25">
        <v>0.41594822348965071</v>
      </c>
      <c r="AK73" s="28"/>
      <c r="AL73" s="27" t="s">
        <v>65</v>
      </c>
      <c r="AM73" s="27" t="s">
        <v>42</v>
      </c>
      <c r="AN73" s="27" t="s">
        <v>66</v>
      </c>
      <c r="AO73" s="27" t="s">
        <v>31</v>
      </c>
      <c r="AP73" s="43" t="s">
        <v>179</v>
      </c>
      <c r="AQ73" s="28" t="s">
        <v>32</v>
      </c>
      <c r="AR73" s="28" t="s">
        <v>180</v>
      </c>
      <c r="AS73" s="28"/>
      <c r="AT73" s="30" t="s">
        <v>34</v>
      </c>
      <c r="AU73" s="30" t="s">
        <v>34</v>
      </c>
      <c r="AV73" s="30" t="s">
        <v>34</v>
      </c>
      <c r="AW73" s="31" t="s">
        <v>36</v>
      </c>
      <c r="AX73" s="32" t="s">
        <v>36</v>
      </c>
      <c r="AZ73" s="60">
        <f>AVERAGE(D73,G73)</f>
        <v>34.325000000000003</v>
      </c>
      <c r="BA73" s="60">
        <f>AVERAGE(H73,K73)</f>
        <v>26.73</v>
      </c>
      <c r="BB73" s="60">
        <f>AVERAGE(L73,O73)</f>
        <v>53.22</v>
      </c>
      <c r="BC73" s="60">
        <f>AVERAGE(P73,S73)</f>
        <v>83.814999999999998</v>
      </c>
      <c r="BD73" s="60">
        <f>AVERAGE(T73,W73)</f>
        <v>86.015000000000001</v>
      </c>
      <c r="BF73" s="1" t="str">
        <f>B73</f>
        <v>#3441 FULL STRAW</v>
      </c>
      <c r="BG73" s="60">
        <f>MAX(AZ73-SUM(BA73:BD73)/4,0)</f>
        <v>0</v>
      </c>
      <c r="BH73" s="60">
        <f>MAX(BA73-(AZ73+SUM(BB73:BD73)/4),0)</f>
        <v>0</v>
      </c>
      <c r="BI73" s="60">
        <f>MAX(BB73-(SUM(AZ73:BA73)+SUM(BC73:BD73))/4,0)</f>
        <v>0</v>
      </c>
      <c r="BJ73" s="60">
        <f>MAX(BC73-(SUM(AZ73:BB73)+BD73)/4,0)</f>
        <v>33.742499999999993</v>
      </c>
      <c r="BK73" s="60">
        <f>MAX(BD73-SUM(AZ73:BC73)/4,0)</f>
        <v>36.4925</v>
      </c>
      <c r="BN73" s="60">
        <f t="shared" si="6"/>
        <v>0</v>
      </c>
      <c r="BO73" s="60">
        <f t="shared" si="7"/>
        <v>0</v>
      </c>
      <c r="BP73" s="60">
        <f t="shared" si="8"/>
        <v>0</v>
      </c>
      <c r="BQ73" s="60">
        <f t="shared" si="9"/>
        <v>33.742499999999993</v>
      </c>
      <c r="BR73" s="60">
        <f t="shared" si="10"/>
        <v>28.056875000000002</v>
      </c>
    </row>
    <row r="74" spans="1:70" s="1" customFormat="1" ht="20.25">
      <c r="A74" s="36" t="s">
        <v>37</v>
      </c>
      <c r="B74" s="21" t="s">
        <v>292</v>
      </c>
      <c r="C74" s="21" t="str">
        <f>B74</f>
        <v>#4660 CALCOLOR 60 RED</v>
      </c>
      <c r="D74" s="38">
        <v>48.64</v>
      </c>
      <c r="E74" s="38">
        <v>52.21</v>
      </c>
      <c r="F74" s="38">
        <v>33.86</v>
      </c>
      <c r="G74" s="38">
        <v>14.55</v>
      </c>
      <c r="H74" s="38">
        <v>7.6</v>
      </c>
      <c r="I74" s="38">
        <v>13.53</v>
      </c>
      <c r="J74" s="38">
        <v>32.909999999999997</v>
      </c>
      <c r="K74" s="38">
        <v>27.07</v>
      </c>
      <c r="L74" s="38">
        <v>20.48</v>
      </c>
      <c r="M74" s="38">
        <v>18.420000000000002</v>
      </c>
      <c r="N74" s="38">
        <v>22.64</v>
      </c>
      <c r="O74" s="38">
        <v>31.36</v>
      </c>
      <c r="P74" s="38">
        <v>63.3</v>
      </c>
      <c r="Q74" s="38">
        <v>81.19</v>
      </c>
      <c r="R74" s="38">
        <v>84.38</v>
      </c>
      <c r="S74" s="38">
        <v>85.02</v>
      </c>
      <c r="T74" s="38">
        <v>85.45</v>
      </c>
      <c r="U74" s="38">
        <v>85.97</v>
      </c>
      <c r="V74" s="38">
        <v>86.31</v>
      </c>
      <c r="W74" s="39">
        <v>86.53</v>
      </c>
      <c r="X74" s="23">
        <v>0.39</v>
      </c>
      <c r="Y74" s="31">
        <v>69.694999999999993</v>
      </c>
      <c r="Z74" s="31">
        <v>39.31</v>
      </c>
      <c r="AA74" s="31">
        <v>37.177</v>
      </c>
      <c r="AB74" s="31">
        <v>64.346999999999994</v>
      </c>
      <c r="AC74" s="31">
        <v>32.142000000000003</v>
      </c>
      <c r="AD74" s="31">
        <v>31.135999999999999</v>
      </c>
      <c r="AE74" s="25">
        <v>40.317396679687491</v>
      </c>
      <c r="AF74" s="25">
        <v>0.56748909836339256</v>
      </c>
      <c r="AG74" s="25">
        <v>0.376916704609082</v>
      </c>
      <c r="AH74" s="25">
        <v>33.230358713323817</v>
      </c>
      <c r="AI74" s="25">
        <v>0.45202451562828017</v>
      </c>
      <c r="AJ74" s="25">
        <v>0.36524406171338042</v>
      </c>
      <c r="AK74" s="28"/>
      <c r="AL74" s="27" t="s">
        <v>65</v>
      </c>
      <c r="AM74" s="27" t="s">
        <v>42</v>
      </c>
      <c r="AN74" s="27" t="s">
        <v>66</v>
      </c>
      <c r="AO74" s="27" t="s">
        <v>31</v>
      </c>
      <c r="AP74" s="28" t="s">
        <v>32</v>
      </c>
      <c r="AQ74" s="28" t="s">
        <v>293</v>
      </c>
      <c r="AR74" s="28" t="s">
        <v>294</v>
      </c>
      <c r="AS74" s="28"/>
      <c r="AT74" s="30" t="s">
        <v>34</v>
      </c>
      <c r="AU74" s="30" t="s">
        <v>34</v>
      </c>
      <c r="AV74" s="30" t="s">
        <v>34</v>
      </c>
      <c r="AW74" s="31" t="s">
        <v>36</v>
      </c>
      <c r="AX74" s="32" t="s">
        <v>36</v>
      </c>
      <c r="AZ74" s="60">
        <f>AVERAGE(D74,G74)</f>
        <v>31.594999999999999</v>
      </c>
      <c r="BA74" s="60">
        <f>AVERAGE(H74,K74)</f>
        <v>17.335000000000001</v>
      </c>
      <c r="BB74" s="60">
        <f>AVERAGE(L74,O74)</f>
        <v>25.92</v>
      </c>
      <c r="BC74" s="60">
        <f>AVERAGE(P74,S74)</f>
        <v>74.16</v>
      </c>
      <c r="BD74" s="60">
        <f>AVERAGE(T74,W74)</f>
        <v>85.990000000000009</v>
      </c>
      <c r="BF74" s="1" t="str">
        <f>B74</f>
        <v>#4660 CALCOLOR 60 RED</v>
      </c>
      <c r="BG74" s="60">
        <f>MAX(AZ74-SUM(BA74:BD74)/4,0)</f>
        <v>0</v>
      </c>
      <c r="BH74" s="60">
        <f>MAX(BA74-(AZ74+SUM(BB74:BD74)/4),0)</f>
        <v>0</v>
      </c>
      <c r="BI74" s="60">
        <f>MAX(BB74-(SUM(AZ74:BA74)+SUM(BC74:BD74))/4,0)</f>
        <v>0</v>
      </c>
      <c r="BJ74" s="60">
        <f>MAX(BC74-(SUM(AZ74:BB74)+BD74)/4,0)</f>
        <v>33.949999999999996</v>
      </c>
      <c r="BK74" s="60">
        <f>MAX(BD74-SUM(AZ74:BC74)/4,0)</f>
        <v>48.737500000000011</v>
      </c>
      <c r="BN74" s="60">
        <f t="shared" si="6"/>
        <v>0</v>
      </c>
      <c r="BO74" s="60">
        <f t="shared" si="7"/>
        <v>0</v>
      </c>
      <c r="BP74" s="60">
        <f t="shared" si="8"/>
        <v>0</v>
      </c>
      <c r="BQ74" s="60">
        <f t="shared" si="9"/>
        <v>33.949999999999996</v>
      </c>
      <c r="BR74" s="60">
        <f t="shared" si="10"/>
        <v>40.250000000000014</v>
      </c>
    </row>
    <row r="75" spans="1:70" s="1" customFormat="1" ht="20.25">
      <c r="A75" s="36" t="s">
        <v>37</v>
      </c>
      <c r="B75" s="20" t="s">
        <v>176</v>
      </c>
      <c r="C75" s="21" t="str">
        <f>CONCATENATE(A75," ",B75)</f>
        <v xml:space="preserve">ROSCOLUX #343 NEON PINK </v>
      </c>
      <c r="D75" s="22">
        <v>1.47</v>
      </c>
      <c r="E75" s="22">
        <v>8.67</v>
      </c>
      <c r="F75" s="22">
        <v>53.11</v>
      </c>
      <c r="G75" s="22">
        <v>60.13</v>
      </c>
      <c r="H75" s="22">
        <v>48.79</v>
      </c>
      <c r="I75" s="22">
        <v>34.31</v>
      </c>
      <c r="J75" s="22">
        <v>18.84</v>
      </c>
      <c r="K75" s="22">
        <v>7.75</v>
      </c>
      <c r="L75" s="22">
        <v>3.45</v>
      </c>
      <c r="M75" s="22">
        <v>2.99</v>
      </c>
      <c r="N75" s="22">
        <v>6.65</v>
      </c>
      <c r="O75" s="22">
        <v>29.4</v>
      </c>
      <c r="P75" s="22">
        <v>65.06</v>
      </c>
      <c r="Q75" s="22">
        <v>81.98</v>
      </c>
      <c r="R75" s="22">
        <v>85.84</v>
      </c>
      <c r="S75" s="22">
        <v>87.27</v>
      </c>
      <c r="T75" s="22">
        <v>87.79</v>
      </c>
      <c r="U75" s="22">
        <v>87.93</v>
      </c>
      <c r="V75" s="22">
        <v>88.02</v>
      </c>
      <c r="W75" s="22">
        <v>88.12</v>
      </c>
      <c r="X75" s="23">
        <v>0.33</v>
      </c>
      <c r="Y75" s="24">
        <v>64.052999999999997</v>
      </c>
      <c r="Z75" s="24">
        <v>61.052</v>
      </c>
      <c r="AA75" s="24">
        <v>-3.7789999999999999</v>
      </c>
      <c r="AB75" s="24">
        <v>56.329000000000001</v>
      </c>
      <c r="AC75" s="24">
        <v>73.192999999999998</v>
      </c>
      <c r="AD75" s="24">
        <v>-21.715</v>
      </c>
      <c r="AE75" s="25">
        <v>32.866909410292358</v>
      </c>
      <c r="AF75" s="25">
        <v>0.56375960586059826</v>
      </c>
      <c r="AG75" s="25">
        <v>0.31485972148261487</v>
      </c>
      <c r="AH75" s="25">
        <v>24.241719093859491</v>
      </c>
      <c r="AI75" s="25">
        <v>0.39314660115055511</v>
      </c>
      <c r="AJ75" s="25">
        <v>0.21977580585631123</v>
      </c>
      <c r="AK75" s="26"/>
      <c r="AL75" s="27" t="s">
        <v>28</v>
      </c>
      <c r="AM75" s="27" t="s">
        <v>29</v>
      </c>
      <c r="AN75" s="27" t="s">
        <v>30</v>
      </c>
      <c r="AO75" s="27" t="s">
        <v>31</v>
      </c>
      <c r="AP75" s="28" t="s">
        <v>32</v>
      </c>
      <c r="AQ75" s="28" t="s">
        <v>32</v>
      </c>
      <c r="AR75" s="28" t="s">
        <v>33</v>
      </c>
      <c r="AS75" s="29"/>
      <c r="AT75" s="30" t="s">
        <v>34</v>
      </c>
      <c r="AU75" s="30" t="s">
        <v>34</v>
      </c>
      <c r="AV75" s="31" t="s">
        <v>35</v>
      </c>
      <c r="AW75" s="31" t="s">
        <v>35</v>
      </c>
      <c r="AX75" s="32" t="s">
        <v>36</v>
      </c>
      <c r="AZ75" s="60">
        <f>AVERAGE(D75,G75)</f>
        <v>30.8</v>
      </c>
      <c r="BA75" s="60">
        <f>AVERAGE(H75,K75)</f>
        <v>28.27</v>
      </c>
      <c r="BB75" s="60">
        <f>AVERAGE(L75,O75)</f>
        <v>16.425000000000001</v>
      </c>
      <c r="BC75" s="60">
        <f>AVERAGE(P75,S75)</f>
        <v>76.164999999999992</v>
      </c>
      <c r="BD75" s="60">
        <f>AVERAGE(T75,W75)</f>
        <v>87.955000000000013</v>
      </c>
      <c r="BF75" s="1" t="str">
        <f>B75</f>
        <v xml:space="preserve">#343 NEON PINK </v>
      </c>
      <c r="BG75" s="60">
        <f>MAX(AZ75-SUM(BA75:BD75)/4,0)</f>
        <v>0</v>
      </c>
      <c r="BH75" s="60">
        <f>MAX(BA75-(AZ75+SUM(BB75:BD75)/4),0)</f>
        <v>0</v>
      </c>
      <c r="BI75" s="60">
        <f>MAX(BB75-(SUM(AZ75:BA75)+SUM(BC75:BD75))/4,0)</f>
        <v>0</v>
      </c>
      <c r="BJ75" s="60">
        <f>MAX(BC75-(SUM(AZ75:BB75)+BD75)/4,0)</f>
        <v>35.302499999999988</v>
      </c>
      <c r="BK75" s="60">
        <f>MAX(BD75-SUM(AZ75:BC75)/4,0)</f>
        <v>50.040000000000013</v>
      </c>
      <c r="BN75" s="60">
        <f t="shared" si="6"/>
        <v>0</v>
      </c>
      <c r="BO75" s="60">
        <f t="shared" si="7"/>
        <v>0</v>
      </c>
      <c r="BP75" s="60">
        <f t="shared" si="8"/>
        <v>0</v>
      </c>
      <c r="BQ75" s="60">
        <f t="shared" si="9"/>
        <v>35.302499999999988</v>
      </c>
      <c r="BR75" s="60">
        <f t="shared" si="10"/>
        <v>41.214375000000018</v>
      </c>
    </row>
    <row r="76" spans="1:70" s="1" customFormat="1" ht="20.25">
      <c r="A76" s="36" t="s">
        <v>37</v>
      </c>
      <c r="B76" s="21" t="s">
        <v>295</v>
      </c>
      <c r="C76" s="21" t="str">
        <f>B76</f>
        <v>#4690 CALCOLOR 90 RED</v>
      </c>
      <c r="D76" s="38">
        <v>38.93</v>
      </c>
      <c r="E76" s="38">
        <v>39.880000000000003</v>
      </c>
      <c r="F76" s="38">
        <v>18.239999999999998</v>
      </c>
      <c r="G76" s="38">
        <v>4.2300000000000004</v>
      </c>
      <c r="H76" s="38">
        <v>1.38</v>
      </c>
      <c r="I76" s="38">
        <v>4.66</v>
      </c>
      <c r="J76" s="38">
        <v>17.79</v>
      </c>
      <c r="K76" s="38">
        <v>13.4</v>
      </c>
      <c r="L76" s="38">
        <v>8.6300000000000008</v>
      </c>
      <c r="M76" s="38">
        <v>7.26</v>
      </c>
      <c r="N76" s="38">
        <v>10.08</v>
      </c>
      <c r="O76" s="38">
        <v>17.14</v>
      </c>
      <c r="P76" s="38">
        <v>52</v>
      </c>
      <c r="Q76" s="38">
        <v>77.44</v>
      </c>
      <c r="R76" s="38">
        <v>82.6</v>
      </c>
      <c r="S76" s="38">
        <v>83.79</v>
      </c>
      <c r="T76" s="38">
        <v>84.75</v>
      </c>
      <c r="U76" s="38">
        <v>85.51</v>
      </c>
      <c r="V76" s="38">
        <v>85.93</v>
      </c>
      <c r="W76" s="39">
        <v>86.1</v>
      </c>
      <c r="X76" s="23">
        <v>0.3</v>
      </c>
      <c r="Y76" s="31">
        <v>61.298000000000002</v>
      </c>
      <c r="Z76" s="31">
        <v>52.325000000000003</v>
      </c>
      <c r="AA76" s="31">
        <v>50.970999999999997</v>
      </c>
      <c r="AB76" s="31">
        <v>53.801000000000002</v>
      </c>
      <c r="AC76" s="31">
        <v>47.456000000000003</v>
      </c>
      <c r="AD76" s="31">
        <v>41.970999999999997</v>
      </c>
      <c r="AE76" s="25">
        <v>29.589035155935573</v>
      </c>
      <c r="AF76" s="25">
        <v>0.61391383376966413</v>
      </c>
      <c r="AG76" s="25">
        <v>0.35653827309237984</v>
      </c>
      <c r="AH76" s="25">
        <v>21.787678892725783</v>
      </c>
      <c r="AI76" s="25">
        <v>0.53159792106023329</v>
      </c>
      <c r="AJ76" s="25">
        <v>0.36125541655861093</v>
      </c>
      <c r="AK76" s="28"/>
      <c r="AL76" s="27" t="s">
        <v>65</v>
      </c>
      <c r="AM76" s="27" t="s">
        <v>42</v>
      </c>
      <c r="AN76" s="27" t="s">
        <v>66</v>
      </c>
      <c r="AO76" s="27" t="s">
        <v>31</v>
      </c>
      <c r="AP76" s="28" t="s">
        <v>32</v>
      </c>
      <c r="AQ76" s="28" t="s">
        <v>296</v>
      </c>
      <c r="AR76" s="28" t="s">
        <v>297</v>
      </c>
      <c r="AS76" s="28"/>
      <c r="AT76" s="30" t="s">
        <v>34</v>
      </c>
      <c r="AU76" s="30" t="s">
        <v>34</v>
      </c>
      <c r="AV76" s="30" t="s">
        <v>34</v>
      </c>
      <c r="AW76" s="31" t="s">
        <v>36</v>
      </c>
      <c r="AX76" s="32" t="s">
        <v>36</v>
      </c>
      <c r="AZ76" s="60">
        <f>AVERAGE(D76,G76)</f>
        <v>21.58</v>
      </c>
      <c r="BA76" s="60">
        <f>AVERAGE(H76,K76)</f>
        <v>7.3900000000000006</v>
      </c>
      <c r="BB76" s="60">
        <f>AVERAGE(L76,O76)</f>
        <v>12.885000000000002</v>
      </c>
      <c r="BC76" s="60">
        <f>AVERAGE(P76,S76)</f>
        <v>67.89500000000001</v>
      </c>
      <c r="BD76" s="60">
        <f>AVERAGE(T76,W76)</f>
        <v>85.424999999999997</v>
      </c>
      <c r="BF76" s="1" t="str">
        <f>B76</f>
        <v>#4690 CALCOLOR 90 RED</v>
      </c>
      <c r="BG76" s="60">
        <f>MAX(AZ76-SUM(BA76:BD76)/4,0)</f>
        <v>0</v>
      </c>
      <c r="BH76" s="60">
        <f>MAX(BA76-(AZ76+SUM(BB76:BD76)/4),0)</f>
        <v>0</v>
      </c>
      <c r="BI76" s="60">
        <f>MAX(BB76-(SUM(AZ76:BA76)+SUM(BC76:BD76))/4,0)</f>
        <v>0</v>
      </c>
      <c r="BJ76" s="60">
        <f>MAX(BC76-(SUM(AZ76:BB76)+BD76)/4,0)</f>
        <v>36.07500000000001</v>
      </c>
      <c r="BK76" s="60">
        <f>MAX(BD76-SUM(AZ76:BC76)/4,0)</f>
        <v>57.987499999999997</v>
      </c>
      <c r="BN76" s="60">
        <f t="shared" si="6"/>
        <v>0</v>
      </c>
      <c r="BO76" s="60">
        <f t="shared" si="7"/>
        <v>0</v>
      </c>
      <c r="BP76" s="60">
        <f t="shared" si="8"/>
        <v>0</v>
      </c>
      <c r="BQ76" s="60">
        <f t="shared" si="9"/>
        <v>36.07500000000001</v>
      </c>
      <c r="BR76" s="60">
        <f t="shared" si="10"/>
        <v>48.968749999999993</v>
      </c>
    </row>
    <row r="77" spans="1:70" s="1" customFormat="1" ht="20.25">
      <c r="A77" s="36" t="s">
        <v>37</v>
      </c>
      <c r="B77" s="20" t="s">
        <v>105</v>
      </c>
      <c r="C77" s="21" t="str">
        <f>CONCATENATE(A77," ",B77)</f>
        <v xml:space="preserve">ROSCOLUX #318 MAYAN SUN </v>
      </c>
      <c r="D77" s="22">
        <v>52.07</v>
      </c>
      <c r="E77" s="22">
        <v>61.01</v>
      </c>
      <c r="F77" s="22">
        <v>55.76</v>
      </c>
      <c r="G77" s="22">
        <v>41.54</v>
      </c>
      <c r="H77" s="22">
        <v>24.38</v>
      </c>
      <c r="I77" s="22">
        <v>13.19</v>
      </c>
      <c r="J77" s="22">
        <v>8.61</v>
      </c>
      <c r="K77" s="22">
        <v>8.86</v>
      </c>
      <c r="L77" s="22">
        <v>10.96</v>
      </c>
      <c r="M77" s="22">
        <v>25.88</v>
      </c>
      <c r="N77" s="22">
        <v>33.6</v>
      </c>
      <c r="O77" s="22">
        <v>58.2</v>
      </c>
      <c r="P77" s="22">
        <v>80.44</v>
      </c>
      <c r="Q77" s="22">
        <v>84.87</v>
      </c>
      <c r="R77" s="22">
        <v>85.62</v>
      </c>
      <c r="S77" s="22">
        <v>85.95</v>
      </c>
      <c r="T77" s="22">
        <v>86.18</v>
      </c>
      <c r="U77" s="22">
        <v>86.29</v>
      </c>
      <c r="V77" s="22">
        <v>86.59</v>
      </c>
      <c r="W77" s="22">
        <v>86.97</v>
      </c>
      <c r="X77" s="23">
        <v>0.52</v>
      </c>
      <c r="Y77" s="24">
        <v>75.311999999999998</v>
      </c>
      <c r="Z77" s="24">
        <v>42.116</v>
      </c>
      <c r="AA77" s="24">
        <v>43.726999999999997</v>
      </c>
      <c r="AB77" s="24">
        <v>68.287000000000006</v>
      </c>
      <c r="AC77" s="24">
        <v>46.738999999999997</v>
      </c>
      <c r="AD77" s="24">
        <v>27.452999999999999</v>
      </c>
      <c r="AE77" s="25">
        <v>48.776383646529176</v>
      </c>
      <c r="AF77" s="25">
        <v>0.5678397355259367</v>
      </c>
      <c r="AG77" s="25">
        <v>0.38111419773593658</v>
      </c>
      <c r="AH77" s="25">
        <v>38.362581275620109</v>
      </c>
      <c r="AI77" s="25">
        <v>0.46360927821100745</v>
      </c>
      <c r="AJ77" s="25">
        <v>0.33935969128932081</v>
      </c>
      <c r="AK77" s="26"/>
      <c r="AL77" s="27" t="s">
        <v>28</v>
      </c>
      <c r="AM77" s="27" t="s">
        <v>42</v>
      </c>
      <c r="AN77" s="27" t="s">
        <v>51</v>
      </c>
      <c r="AO77" s="27" t="s">
        <v>31</v>
      </c>
      <c r="AP77" s="28" t="s">
        <v>32</v>
      </c>
      <c r="AQ77" s="28" t="s">
        <v>32</v>
      </c>
      <c r="AR77" s="28" t="s">
        <v>33</v>
      </c>
      <c r="AS77" s="29"/>
      <c r="AT77" s="30" t="s">
        <v>34</v>
      </c>
      <c r="AU77" s="30" t="s">
        <v>34</v>
      </c>
      <c r="AV77" s="31" t="s">
        <v>35</v>
      </c>
      <c r="AW77" s="31" t="s">
        <v>35</v>
      </c>
      <c r="AX77" s="32" t="s">
        <v>36</v>
      </c>
      <c r="AZ77" s="60">
        <f>AVERAGE(D77,G77)</f>
        <v>46.805</v>
      </c>
      <c r="BA77" s="60">
        <f>AVERAGE(H77,K77)</f>
        <v>16.619999999999997</v>
      </c>
      <c r="BB77" s="60">
        <f>AVERAGE(L77,O77)</f>
        <v>34.58</v>
      </c>
      <c r="BC77" s="60">
        <f>AVERAGE(P77,S77)</f>
        <v>83.194999999999993</v>
      </c>
      <c r="BD77" s="60">
        <f>AVERAGE(T77,W77)</f>
        <v>86.575000000000003</v>
      </c>
      <c r="BF77" s="1" t="str">
        <f>B77</f>
        <v xml:space="preserve">#318 MAYAN SUN </v>
      </c>
      <c r="BG77" s="60">
        <f>MAX(AZ77-SUM(BA77:BD77)/4,0)</f>
        <v>0</v>
      </c>
      <c r="BH77" s="60">
        <f>MAX(BA77-(AZ77+SUM(BB77:BD77)/4),0)</f>
        <v>0</v>
      </c>
      <c r="BI77" s="60">
        <f>MAX(BB77-(SUM(AZ77:BA77)+SUM(BC77:BD77))/4,0)</f>
        <v>0</v>
      </c>
      <c r="BJ77" s="60">
        <f>MAX(BC77-(SUM(AZ77:BB77)+BD77)/4,0)</f>
        <v>37.049999999999997</v>
      </c>
      <c r="BK77" s="60">
        <f>MAX(BD77-SUM(AZ77:BC77)/4,0)</f>
        <v>41.275000000000006</v>
      </c>
      <c r="BN77" s="60">
        <f t="shared" si="6"/>
        <v>0</v>
      </c>
      <c r="BO77" s="60">
        <f t="shared" si="7"/>
        <v>0</v>
      </c>
      <c r="BP77" s="60">
        <f t="shared" si="8"/>
        <v>0</v>
      </c>
      <c r="BQ77" s="60">
        <f t="shared" si="9"/>
        <v>37.049999999999997</v>
      </c>
      <c r="BR77" s="60">
        <f t="shared" si="10"/>
        <v>32.012500000000003</v>
      </c>
    </row>
    <row r="78" spans="1:70" s="1" customFormat="1" ht="20.25">
      <c r="A78" s="36" t="s">
        <v>37</v>
      </c>
      <c r="B78" s="20" t="s">
        <v>106</v>
      </c>
      <c r="C78" s="21" t="str">
        <f>CONCATENATE(A78," ",B78)</f>
        <v xml:space="preserve">ROSCOLUX #32 MED SALMON PINK </v>
      </c>
      <c r="D78" s="22">
        <v>16.91</v>
      </c>
      <c r="E78" s="22">
        <v>32.659999999999997</v>
      </c>
      <c r="F78" s="22">
        <v>43.15</v>
      </c>
      <c r="G78" s="22">
        <v>38.92</v>
      </c>
      <c r="H78" s="22">
        <v>25.73</v>
      </c>
      <c r="I78" s="22">
        <v>14.84</v>
      </c>
      <c r="J78" s="22">
        <v>8.9499999999999993</v>
      </c>
      <c r="K78" s="22">
        <v>6.51</v>
      </c>
      <c r="L78" s="22">
        <v>6.34</v>
      </c>
      <c r="M78" s="22">
        <v>8.93</v>
      </c>
      <c r="N78" s="22">
        <v>15.3</v>
      </c>
      <c r="O78" s="22">
        <v>36.92</v>
      </c>
      <c r="P78" s="22">
        <v>65.37</v>
      </c>
      <c r="Q78" s="22">
        <v>80.37</v>
      </c>
      <c r="R78" s="22">
        <v>85.14</v>
      </c>
      <c r="S78" s="22">
        <v>86.41</v>
      </c>
      <c r="T78" s="22">
        <v>86.62</v>
      </c>
      <c r="U78" s="22">
        <v>86.82</v>
      </c>
      <c r="V78" s="22">
        <v>86.91</v>
      </c>
      <c r="W78" s="22">
        <v>87.2</v>
      </c>
      <c r="X78" s="23">
        <v>0.28000000000000003</v>
      </c>
      <c r="Y78" s="24">
        <v>66.623999999999995</v>
      </c>
      <c r="Z78" s="24">
        <v>53.404000000000003</v>
      </c>
      <c r="AA78" s="24">
        <v>28.138000000000002</v>
      </c>
      <c r="AB78" s="24">
        <v>58.689</v>
      </c>
      <c r="AC78" s="24">
        <v>59.804000000000002</v>
      </c>
      <c r="AD78" s="24">
        <v>10.237</v>
      </c>
      <c r="AE78" s="25">
        <v>36.136383043240791</v>
      </c>
      <c r="AF78" s="25">
        <v>0.58522767021968625</v>
      </c>
      <c r="AG78" s="25">
        <v>0.35039947051460546</v>
      </c>
      <c r="AH78" s="25">
        <v>26.692912733761183</v>
      </c>
      <c r="AI78" s="25">
        <v>0.46147772149140409</v>
      </c>
      <c r="AJ78" s="25">
        <v>0.29130029325753465</v>
      </c>
      <c r="AK78" s="26"/>
      <c r="AL78" s="27" t="s">
        <v>28</v>
      </c>
      <c r="AM78" s="27" t="s">
        <v>29</v>
      </c>
      <c r="AN78" s="27" t="s">
        <v>30</v>
      </c>
      <c r="AO78" s="27" t="s">
        <v>31</v>
      </c>
      <c r="AP78" s="28" t="s">
        <v>32</v>
      </c>
      <c r="AQ78" s="28" t="s">
        <v>32</v>
      </c>
      <c r="AR78" s="28" t="s">
        <v>33</v>
      </c>
      <c r="AS78" s="29"/>
      <c r="AT78" s="30" t="s">
        <v>34</v>
      </c>
      <c r="AU78" s="30" t="s">
        <v>34</v>
      </c>
      <c r="AV78" s="31" t="s">
        <v>35</v>
      </c>
      <c r="AW78" s="31" t="s">
        <v>35</v>
      </c>
      <c r="AX78" s="32" t="s">
        <v>36</v>
      </c>
      <c r="AZ78" s="60">
        <f>AVERAGE(D78,G78)</f>
        <v>27.914999999999999</v>
      </c>
      <c r="BA78" s="60">
        <f>AVERAGE(H78,K78)</f>
        <v>16.12</v>
      </c>
      <c r="BB78" s="60">
        <f>AVERAGE(L78,O78)</f>
        <v>21.630000000000003</v>
      </c>
      <c r="BC78" s="60">
        <f>AVERAGE(P78,S78)</f>
        <v>75.89</v>
      </c>
      <c r="BD78" s="60">
        <f>AVERAGE(T78,W78)</f>
        <v>86.91</v>
      </c>
      <c r="BF78" s="1" t="str">
        <f>B78</f>
        <v xml:space="preserve">#32 MED SALMON PINK </v>
      </c>
      <c r="BG78" s="60">
        <f>MAX(AZ78-SUM(BA78:BD78)/4,0)</f>
        <v>0</v>
      </c>
      <c r="BH78" s="60">
        <f>MAX(BA78-(AZ78+SUM(BB78:BD78)/4),0)</f>
        <v>0</v>
      </c>
      <c r="BI78" s="60">
        <f>MAX(BB78-(SUM(AZ78:BA78)+SUM(BC78:BD78))/4,0)</f>
        <v>0</v>
      </c>
      <c r="BJ78" s="60">
        <f>MAX(BC78-(SUM(AZ78:BB78)+BD78)/4,0)</f>
        <v>37.746250000000003</v>
      </c>
      <c r="BK78" s="60">
        <f>MAX(BD78-SUM(AZ78:BC78)/4,0)</f>
        <v>51.521249999999995</v>
      </c>
      <c r="BN78" s="60">
        <f t="shared" si="6"/>
        <v>0</v>
      </c>
      <c r="BO78" s="60">
        <f t="shared" si="7"/>
        <v>0</v>
      </c>
      <c r="BP78" s="60">
        <f t="shared" si="8"/>
        <v>0</v>
      </c>
      <c r="BQ78" s="60">
        <f t="shared" si="9"/>
        <v>37.746250000000003</v>
      </c>
      <c r="BR78" s="60">
        <f t="shared" si="10"/>
        <v>42.084687499999994</v>
      </c>
    </row>
    <row r="79" spans="1:70" s="1" customFormat="1" ht="20.25">
      <c r="A79" s="36" t="s">
        <v>37</v>
      </c>
      <c r="B79" s="20" t="s">
        <v>90</v>
      </c>
      <c r="C79" s="21" t="str">
        <f>CONCATENATE(A79," ",B79)</f>
        <v xml:space="preserve">ROSCOLUX #25 ORANGE RED </v>
      </c>
      <c r="D79" s="22">
        <v>1.55</v>
      </c>
      <c r="E79" s="22">
        <v>4.7300000000000004</v>
      </c>
      <c r="F79" s="22">
        <v>8.5299999999999994</v>
      </c>
      <c r="G79" s="22">
        <v>5.92</v>
      </c>
      <c r="H79" s="22">
        <v>1.61</v>
      </c>
      <c r="I79" s="22">
        <v>0.31</v>
      </c>
      <c r="J79" s="22">
        <v>0.09</v>
      </c>
      <c r="K79" s="22">
        <v>0.04</v>
      </c>
      <c r="L79" s="22">
        <v>0.08</v>
      </c>
      <c r="M79" s="22">
        <v>0.15</v>
      </c>
      <c r="N79" s="22">
        <v>0.63</v>
      </c>
      <c r="O79" s="22">
        <v>8.36</v>
      </c>
      <c r="P79" s="22">
        <v>39.82</v>
      </c>
      <c r="Q79" s="22">
        <v>70.58</v>
      </c>
      <c r="R79" s="22">
        <v>83.07</v>
      </c>
      <c r="S79" s="22">
        <v>86.62</v>
      </c>
      <c r="T79" s="22">
        <v>87.32</v>
      </c>
      <c r="U79" s="22">
        <v>87.57</v>
      </c>
      <c r="V79" s="22">
        <v>87.55</v>
      </c>
      <c r="W79" s="22">
        <v>87.66</v>
      </c>
      <c r="X79" s="23">
        <v>0.14000000000000001</v>
      </c>
      <c r="Y79" s="24">
        <v>53.012</v>
      </c>
      <c r="Z79" s="24">
        <v>66.552000000000007</v>
      </c>
      <c r="AA79" s="24">
        <v>72.597999999999999</v>
      </c>
      <c r="AB79" s="24">
        <v>42.4</v>
      </c>
      <c r="AC79" s="24">
        <v>70.519000000000005</v>
      </c>
      <c r="AD79" s="24">
        <v>50.457999999999998</v>
      </c>
      <c r="AE79" s="25">
        <v>21.057163693784084</v>
      </c>
      <c r="AF79" s="25">
        <v>0.66343237852955594</v>
      </c>
      <c r="AG79" s="25">
        <v>0.32962391717907474</v>
      </c>
      <c r="AH79" s="25">
        <v>12.760408380827423</v>
      </c>
      <c r="AI79" s="25">
        <v>0.63717332502450785</v>
      </c>
      <c r="AJ79" s="25">
        <v>0.31964367315687864</v>
      </c>
      <c r="AK79" s="26"/>
      <c r="AL79" s="27" t="s">
        <v>28</v>
      </c>
      <c r="AM79" s="27" t="s">
        <v>29</v>
      </c>
      <c r="AN79" s="27" t="s">
        <v>30</v>
      </c>
      <c r="AO79" s="27" t="s">
        <v>31</v>
      </c>
      <c r="AP79" s="28" t="s">
        <v>32</v>
      </c>
      <c r="AQ79" s="28" t="s">
        <v>32</v>
      </c>
      <c r="AR79" s="28" t="s">
        <v>33</v>
      </c>
      <c r="AS79" s="29"/>
      <c r="AT79" s="30" t="s">
        <v>34</v>
      </c>
      <c r="AU79" s="30" t="s">
        <v>34</v>
      </c>
      <c r="AV79" s="31" t="s">
        <v>35</v>
      </c>
      <c r="AW79" s="31" t="s">
        <v>35</v>
      </c>
      <c r="AX79" s="32" t="s">
        <v>36</v>
      </c>
      <c r="AZ79" s="60">
        <f>AVERAGE(D79,G79)</f>
        <v>3.7349999999999999</v>
      </c>
      <c r="BA79" s="60">
        <f>AVERAGE(H79,K79)</f>
        <v>0.82500000000000007</v>
      </c>
      <c r="BB79" s="60">
        <f>AVERAGE(L79,O79)</f>
        <v>4.22</v>
      </c>
      <c r="BC79" s="60">
        <f>AVERAGE(P79,S79)</f>
        <v>63.22</v>
      </c>
      <c r="BD79" s="60">
        <f>AVERAGE(T79,W79)</f>
        <v>87.49</v>
      </c>
      <c r="BF79" s="1" t="str">
        <f>B79</f>
        <v xml:space="preserve">#25 ORANGE RED </v>
      </c>
      <c r="BG79" s="60">
        <f>MAX(AZ79-SUM(BA79:BD79)/4,0)</f>
        <v>0</v>
      </c>
      <c r="BH79" s="60">
        <f>MAX(BA79-(AZ79+SUM(BB79:BD79)/4),0)</f>
        <v>0</v>
      </c>
      <c r="BI79" s="60">
        <f>MAX(BB79-(SUM(AZ79:BA79)+SUM(BC79:BD79))/4,0)</f>
        <v>0</v>
      </c>
      <c r="BJ79" s="60">
        <f>MAX(BC79-(SUM(AZ79:BB79)+BD79)/4,0)</f>
        <v>39.152500000000003</v>
      </c>
      <c r="BK79" s="60">
        <f>MAX(BD79-SUM(AZ79:BC79)/4,0)</f>
        <v>69.489999999999995</v>
      </c>
      <c r="BN79" s="60">
        <f t="shared" si="6"/>
        <v>0</v>
      </c>
      <c r="BO79" s="60">
        <f t="shared" si="7"/>
        <v>0</v>
      </c>
      <c r="BP79" s="60">
        <f t="shared" si="8"/>
        <v>0</v>
      </c>
      <c r="BQ79" s="60">
        <f t="shared" si="9"/>
        <v>39.152500000000003</v>
      </c>
      <c r="BR79" s="60">
        <f t="shared" si="10"/>
        <v>59.701874999999994</v>
      </c>
    </row>
    <row r="80" spans="1:70" s="1" customFormat="1" ht="20.25">
      <c r="A80" s="36" t="s">
        <v>37</v>
      </c>
      <c r="B80" s="20" t="s">
        <v>95</v>
      </c>
      <c r="C80" s="21" t="str">
        <f>CONCATENATE(A80," ",B80)</f>
        <v>ROSCOLUX #303 WARM PEACH</v>
      </c>
      <c r="D80" s="22">
        <v>35.979999999999997</v>
      </c>
      <c r="E80" s="22">
        <v>47.5</v>
      </c>
      <c r="F80" s="22">
        <v>46.44</v>
      </c>
      <c r="G80" s="22">
        <v>38.200000000000003</v>
      </c>
      <c r="H80" s="22">
        <v>26.27</v>
      </c>
      <c r="I80" s="22">
        <v>18.18</v>
      </c>
      <c r="J80" s="22">
        <v>14.87</v>
      </c>
      <c r="K80" s="22">
        <v>15.62</v>
      </c>
      <c r="L80" s="22">
        <v>20.28</v>
      </c>
      <c r="M80" s="22">
        <v>31.81</v>
      </c>
      <c r="N80" s="22">
        <v>44.99</v>
      </c>
      <c r="O80" s="22">
        <v>68.88</v>
      </c>
      <c r="P80" s="22">
        <v>85.93</v>
      </c>
      <c r="Q80" s="22">
        <v>89.78</v>
      </c>
      <c r="R80" s="22">
        <v>90.24</v>
      </c>
      <c r="S80" s="22">
        <v>90.38</v>
      </c>
      <c r="T80" s="22">
        <v>90.24</v>
      </c>
      <c r="U80" s="22">
        <v>90.5</v>
      </c>
      <c r="V80" s="22">
        <v>90.48</v>
      </c>
      <c r="W80" s="22">
        <v>90.76</v>
      </c>
      <c r="X80" s="23">
        <v>0.55000000000000004</v>
      </c>
      <c r="Y80" s="24">
        <v>79.897841926373758</v>
      </c>
      <c r="Z80" s="24">
        <v>36.48774894519002</v>
      </c>
      <c r="AA80" s="24">
        <v>44.575747875070462</v>
      </c>
      <c r="AB80" s="24">
        <v>73.722309633764681</v>
      </c>
      <c r="AC80" s="24">
        <v>39.381836514487844</v>
      </c>
      <c r="AD80" s="24">
        <v>30.876270886323521</v>
      </c>
      <c r="AE80" s="25">
        <v>56.500531628024568</v>
      </c>
      <c r="AF80" s="25">
        <v>0.55751330983521719</v>
      </c>
      <c r="AG80" s="25">
        <v>0.38912895118603819</v>
      </c>
      <c r="AH80" s="25">
        <v>46.272969045401098</v>
      </c>
      <c r="AI80" s="25">
        <v>0.44996405112596916</v>
      </c>
      <c r="AJ80" s="25">
        <v>0.35472037666002199</v>
      </c>
      <c r="AK80" s="26"/>
      <c r="AL80" s="27" t="s">
        <v>28</v>
      </c>
      <c r="AM80" s="27" t="s">
        <v>29</v>
      </c>
      <c r="AN80" s="27" t="s">
        <v>30</v>
      </c>
      <c r="AO80" s="27" t="s">
        <v>31</v>
      </c>
      <c r="AP80" s="28" t="s">
        <v>32</v>
      </c>
      <c r="AQ80" s="28" t="s">
        <v>32</v>
      </c>
      <c r="AR80" s="28" t="s">
        <v>33</v>
      </c>
      <c r="AS80" s="29"/>
      <c r="AT80" s="30" t="s">
        <v>34</v>
      </c>
      <c r="AU80" s="30" t="s">
        <v>34</v>
      </c>
      <c r="AV80" s="31"/>
      <c r="AW80" s="31"/>
      <c r="AX80" s="32"/>
      <c r="AZ80" s="60">
        <f>AVERAGE(D80,G80)</f>
        <v>37.090000000000003</v>
      </c>
      <c r="BA80" s="60">
        <f>AVERAGE(H80,K80)</f>
        <v>20.945</v>
      </c>
      <c r="BB80" s="60">
        <f>AVERAGE(L80,O80)</f>
        <v>44.58</v>
      </c>
      <c r="BC80" s="60">
        <f>AVERAGE(P80,S80)</f>
        <v>88.155000000000001</v>
      </c>
      <c r="BD80" s="60">
        <f>AVERAGE(T80,W80)</f>
        <v>90.5</v>
      </c>
      <c r="BF80" s="1" t="str">
        <f>B80</f>
        <v>#303 WARM PEACH</v>
      </c>
      <c r="BG80" s="60">
        <f>MAX(AZ80-SUM(BA80:BD80)/4,0)</f>
        <v>0</v>
      </c>
      <c r="BH80" s="60">
        <f>MAX(BA80-(AZ80+SUM(BB80:BD80)/4),0)</f>
        <v>0</v>
      </c>
      <c r="BI80" s="60">
        <f>MAX(BB80-(SUM(AZ80:BA80)+SUM(BC80:BD80))/4,0)</f>
        <v>0</v>
      </c>
      <c r="BJ80" s="60">
        <f>MAX(BC80-(SUM(AZ80:BB80)+BD80)/4,0)</f>
        <v>39.876249999999999</v>
      </c>
      <c r="BK80" s="60">
        <f>MAX(BD80-SUM(AZ80:BC80)/4,0)</f>
        <v>42.807499999999997</v>
      </c>
      <c r="BN80" s="60">
        <f t="shared" si="6"/>
        <v>0</v>
      </c>
      <c r="BO80" s="60">
        <f t="shared" si="7"/>
        <v>0</v>
      </c>
      <c r="BP80" s="60">
        <f t="shared" si="8"/>
        <v>0</v>
      </c>
      <c r="BQ80" s="60">
        <f t="shared" si="9"/>
        <v>39.876249999999999</v>
      </c>
      <c r="BR80" s="60">
        <f t="shared" si="10"/>
        <v>32.838437499999998</v>
      </c>
    </row>
    <row r="81" spans="1:81" s="1" customFormat="1" ht="20.25">
      <c r="A81" s="36" t="s">
        <v>37</v>
      </c>
      <c r="B81" s="20" t="s">
        <v>89</v>
      </c>
      <c r="C81" s="21" t="str">
        <f>CONCATENATE(A81," ",B81)</f>
        <v xml:space="preserve">ROSCOLUX #24 SCARLET </v>
      </c>
      <c r="D81" s="22">
        <v>5.44</v>
      </c>
      <c r="E81" s="22">
        <v>15.23</v>
      </c>
      <c r="F81" s="22">
        <v>23.87</v>
      </c>
      <c r="G81" s="22">
        <v>19.59</v>
      </c>
      <c r="H81" s="22">
        <v>9.1999999999999993</v>
      </c>
      <c r="I81" s="22">
        <v>3.35</v>
      </c>
      <c r="J81" s="22">
        <v>1.33</v>
      </c>
      <c r="K81" s="22">
        <v>0.77</v>
      </c>
      <c r="L81" s="22">
        <v>0.75</v>
      </c>
      <c r="M81" s="22">
        <v>1.44</v>
      </c>
      <c r="N81" s="22">
        <v>3.84</v>
      </c>
      <c r="O81" s="22">
        <v>18.940000000000001</v>
      </c>
      <c r="P81" s="22">
        <v>51.79</v>
      </c>
      <c r="Q81" s="22">
        <v>75.180000000000007</v>
      </c>
      <c r="R81" s="22">
        <v>83.49</v>
      </c>
      <c r="S81" s="22">
        <v>85.74</v>
      </c>
      <c r="T81" s="22">
        <v>86.17</v>
      </c>
      <c r="U81" s="22">
        <v>86.4</v>
      </c>
      <c r="V81" s="22">
        <v>86.41</v>
      </c>
      <c r="W81" s="22">
        <v>86.8</v>
      </c>
      <c r="X81" s="23">
        <v>0.22</v>
      </c>
      <c r="Y81" s="24">
        <v>58.128</v>
      </c>
      <c r="Z81" s="24">
        <v>63.311</v>
      </c>
      <c r="AA81" s="24">
        <v>48.707000000000001</v>
      </c>
      <c r="AB81" s="24">
        <v>48.195999999999998</v>
      </c>
      <c r="AC81" s="24">
        <v>69.472999999999999</v>
      </c>
      <c r="AD81" s="24">
        <v>26.849</v>
      </c>
      <c r="AE81" s="25">
        <v>26.095936138291858</v>
      </c>
      <c r="AF81" s="25">
        <v>0.63533575062998304</v>
      </c>
      <c r="AG81" s="25">
        <v>0.33632046842042401</v>
      </c>
      <c r="AH81" s="25">
        <v>16.949228609820004</v>
      </c>
      <c r="AI81" s="25">
        <v>0.55817164632283556</v>
      </c>
      <c r="AJ81" s="25">
        <v>0.29999026706688647</v>
      </c>
      <c r="AK81" s="26"/>
      <c r="AL81" s="27" t="s">
        <v>28</v>
      </c>
      <c r="AM81" s="27" t="s">
        <v>29</v>
      </c>
      <c r="AN81" s="27" t="s">
        <v>30</v>
      </c>
      <c r="AO81" s="27" t="s">
        <v>31</v>
      </c>
      <c r="AP81" s="28" t="s">
        <v>32</v>
      </c>
      <c r="AQ81" s="28" t="s">
        <v>32</v>
      </c>
      <c r="AR81" s="28" t="s">
        <v>33</v>
      </c>
      <c r="AS81" s="29"/>
      <c r="AT81" s="30" t="s">
        <v>34</v>
      </c>
      <c r="AU81" s="30" t="s">
        <v>34</v>
      </c>
      <c r="AV81" s="31" t="s">
        <v>35</v>
      </c>
      <c r="AW81" s="31" t="s">
        <v>35</v>
      </c>
      <c r="AX81" s="32" t="s">
        <v>36</v>
      </c>
      <c r="AZ81" s="60">
        <f>AVERAGE(D81,G81)</f>
        <v>12.515000000000001</v>
      </c>
      <c r="BA81" s="60">
        <f>AVERAGE(H81,K81)</f>
        <v>4.9849999999999994</v>
      </c>
      <c r="BB81" s="60">
        <f>AVERAGE(L81,O81)</f>
        <v>9.8450000000000006</v>
      </c>
      <c r="BC81" s="60">
        <f>AVERAGE(P81,S81)</f>
        <v>68.765000000000001</v>
      </c>
      <c r="BD81" s="60">
        <f>AVERAGE(T81,W81)</f>
        <v>86.484999999999999</v>
      </c>
      <c r="BF81" s="1" t="str">
        <f>B81</f>
        <v xml:space="preserve">#24 SCARLET </v>
      </c>
      <c r="BG81" s="60">
        <f>MAX(AZ81-SUM(BA81:BD81)/4,0)</f>
        <v>0</v>
      </c>
      <c r="BH81" s="60">
        <f>MAX(BA81-(AZ81+SUM(BB81:BD81)/4),0)</f>
        <v>0</v>
      </c>
      <c r="BI81" s="60">
        <f>MAX(BB81-(SUM(AZ81:BA81)+SUM(BC81:BD81))/4,0)</f>
        <v>0</v>
      </c>
      <c r="BJ81" s="60">
        <f>MAX(BC81-(SUM(AZ81:BB81)+BD81)/4,0)</f>
        <v>40.307500000000005</v>
      </c>
      <c r="BK81" s="60">
        <f>MAX(BD81-SUM(AZ81:BC81)/4,0)</f>
        <v>62.457499999999996</v>
      </c>
      <c r="BN81" s="60">
        <f t="shared" si="6"/>
        <v>0</v>
      </c>
      <c r="BO81" s="60">
        <f t="shared" si="7"/>
        <v>0</v>
      </c>
      <c r="BP81" s="60">
        <f t="shared" si="8"/>
        <v>0</v>
      </c>
      <c r="BQ81" s="60">
        <f t="shared" si="9"/>
        <v>40.307500000000005</v>
      </c>
      <c r="BR81" s="60">
        <f t="shared" si="10"/>
        <v>52.380624999999995</v>
      </c>
    </row>
    <row r="82" spans="1:81" s="1" customFormat="1" ht="20.25">
      <c r="A82" s="36" t="s">
        <v>37</v>
      </c>
      <c r="B82" s="20" t="s">
        <v>230</v>
      </c>
      <c r="C82" s="21" t="str">
        <f>CONCATENATE(A82," ",B82)</f>
        <v xml:space="preserve">ROSCOLUX #40 LT SALMON </v>
      </c>
      <c r="D82" s="22">
        <v>19.350000000000001</v>
      </c>
      <c r="E82" s="22">
        <v>31.27</v>
      </c>
      <c r="F82" s="22">
        <v>35.729999999999997</v>
      </c>
      <c r="G82" s="22">
        <v>30.82</v>
      </c>
      <c r="H82" s="22">
        <v>18.87</v>
      </c>
      <c r="I82" s="22">
        <v>10.31</v>
      </c>
      <c r="J82" s="22">
        <v>6.45</v>
      </c>
      <c r="K82" s="22">
        <v>5.53</v>
      </c>
      <c r="L82" s="22">
        <v>6.88</v>
      </c>
      <c r="M82" s="22">
        <v>11.93</v>
      </c>
      <c r="N82" s="22">
        <v>21.14</v>
      </c>
      <c r="O82" s="22">
        <v>46.74</v>
      </c>
      <c r="P82" s="22">
        <v>73.09</v>
      </c>
      <c r="Q82" s="22">
        <v>83.14</v>
      </c>
      <c r="R82" s="22">
        <v>85.8</v>
      </c>
      <c r="S82" s="22">
        <v>86.55</v>
      </c>
      <c r="T82" s="22">
        <v>86.61</v>
      </c>
      <c r="U82" s="22">
        <v>86.69</v>
      </c>
      <c r="V82" s="22">
        <v>86.7</v>
      </c>
      <c r="W82" s="22">
        <v>86.95</v>
      </c>
      <c r="X82" s="23">
        <v>0.34</v>
      </c>
      <c r="Y82" s="24">
        <v>69.941999999999993</v>
      </c>
      <c r="Z82" s="24">
        <v>50.534999999999997</v>
      </c>
      <c r="AA82" s="24">
        <v>44.64</v>
      </c>
      <c r="AB82" s="24">
        <v>61.838000000000001</v>
      </c>
      <c r="AC82" s="24">
        <v>55.689</v>
      </c>
      <c r="AD82" s="24">
        <v>26.786999999999999</v>
      </c>
      <c r="AE82" s="25">
        <v>40.6670248188789</v>
      </c>
      <c r="AF82" s="25">
        <v>0.58975223826850143</v>
      </c>
      <c r="AG82" s="25">
        <v>0.36587537316632601</v>
      </c>
      <c r="AH82" s="25">
        <v>30.213499992598603</v>
      </c>
      <c r="AI82" s="25">
        <v>0.49156235145130139</v>
      </c>
      <c r="AJ82" s="25">
        <v>0.3263518084475644</v>
      </c>
      <c r="AK82" s="26"/>
      <c r="AL82" s="27" t="s">
        <v>28</v>
      </c>
      <c r="AM82" s="27" t="s">
        <v>29</v>
      </c>
      <c r="AN82" s="27" t="s">
        <v>30</v>
      </c>
      <c r="AO82" s="27" t="s">
        <v>31</v>
      </c>
      <c r="AP82" s="28" t="s">
        <v>32</v>
      </c>
      <c r="AQ82" s="28" t="s">
        <v>32</v>
      </c>
      <c r="AR82" s="28" t="s">
        <v>33</v>
      </c>
      <c r="AS82" s="29"/>
      <c r="AT82" s="30" t="s">
        <v>34</v>
      </c>
      <c r="AU82" s="30" t="s">
        <v>34</v>
      </c>
      <c r="AV82" s="31" t="s">
        <v>35</v>
      </c>
      <c r="AW82" s="31" t="s">
        <v>35</v>
      </c>
      <c r="AX82" s="32" t="s">
        <v>36</v>
      </c>
      <c r="AZ82" s="60">
        <f>AVERAGE(D82,G82)</f>
        <v>25.085000000000001</v>
      </c>
      <c r="BA82" s="60">
        <f>AVERAGE(H82,K82)</f>
        <v>12.200000000000001</v>
      </c>
      <c r="BB82" s="60">
        <f>AVERAGE(L82,O82)</f>
        <v>26.810000000000002</v>
      </c>
      <c r="BC82" s="60">
        <f>AVERAGE(P82,S82)</f>
        <v>79.819999999999993</v>
      </c>
      <c r="BD82" s="60">
        <f>AVERAGE(T82,W82)</f>
        <v>86.78</v>
      </c>
      <c r="BF82" s="1" t="str">
        <f>B82</f>
        <v xml:space="preserve">#40 LT SALMON </v>
      </c>
      <c r="BG82" s="60">
        <f>MAX(AZ82-SUM(BA82:BD82)/4,0)</f>
        <v>0</v>
      </c>
      <c r="BH82" s="60">
        <f>MAX(BA82-(AZ82+SUM(BB82:BD82)/4),0)</f>
        <v>0</v>
      </c>
      <c r="BI82" s="60">
        <f>MAX(BB82-(SUM(AZ82:BA82)+SUM(BC82:BD82))/4,0)</f>
        <v>0</v>
      </c>
      <c r="BJ82" s="60">
        <f>MAX(BC82-(SUM(AZ82:BB82)+BD82)/4,0)</f>
        <v>42.101249999999993</v>
      </c>
      <c r="BK82" s="60">
        <f>MAX(BD82-SUM(AZ82:BC82)/4,0)</f>
        <v>50.801250000000003</v>
      </c>
      <c r="BN82" s="60">
        <f t="shared" si="6"/>
        <v>0</v>
      </c>
      <c r="BO82" s="60">
        <f t="shared" si="7"/>
        <v>0</v>
      </c>
      <c r="BP82" s="60">
        <f t="shared" si="8"/>
        <v>0</v>
      </c>
      <c r="BQ82" s="60">
        <f t="shared" si="9"/>
        <v>42.101249999999993</v>
      </c>
      <c r="BR82" s="60">
        <f t="shared" si="10"/>
        <v>40.275937500000005</v>
      </c>
    </row>
    <row r="83" spans="1:81" s="1" customFormat="1" ht="20.25">
      <c r="A83" s="36" t="s">
        <v>37</v>
      </c>
      <c r="B83" s="20" t="s">
        <v>130</v>
      </c>
      <c r="C83" s="21" t="str">
        <f>CONCATENATE(A83," ",B83)</f>
        <v>ROSCOLUX #324 GYPSY RED</v>
      </c>
      <c r="D83" s="22">
        <v>24</v>
      </c>
      <c r="E83" s="22">
        <v>33</v>
      </c>
      <c r="F83" s="22">
        <v>32</v>
      </c>
      <c r="G83" s="22">
        <v>25</v>
      </c>
      <c r="H83" s="22">
        <v>12</v>
      </c>
      <c r="I83" s="22">
        <v>5</v>
      </c>
      <c r="J83" s="22">
        <v>2</v>
      </c>
      <c r="K83" s="22">
        <v>1</v>
      </c>
      <c r="L83" s="22">
        <v>0.5</v>
      </c>
      <c r="M83" s="22">
        <v>1</v>
      </c>
      <c r="N83" s="22">
        <v>3</v>
      </c>
      <c r="O83" s="22">
        <v>17</v>
      </c>
      <c r="P83" s="22">
        <v>60</v>
      </c>
      <c r="Q83" s="22">
        <v>84</v>
      </c>
      <c r="R83" s="22">
        <v>88</v>
      </c>
      <c r="S83" s="22">
        <v>89</v>
      </c>
      <c r="T83" s="22">
        <v>89</v>
      </c>
      <c r="U83" s="22">
        <v>89</v>
      </c>
      <c r="V83" s="22">
        <v>89</v>
      </c>
      <c r="W83" s="22">
        <v>89</v>
      </c>
      <c r="X83" s="23">
        <v>0.31</v>
      </c>
      <c r="Y83" s="24">
        <v>60.06804352957127</v>
      </c>
      <c r="Z83" s="24">
        <v>67.339720147366776</v>
      </c>
      <c r="AA83" s="24">
        <v>10.632924042959191</v>
      </c>
      <c r="AB83" s="24">
        <v>50.847884455614775</v>
      </c>
      <c r="AC83" s="24">
        <v>77.344096495813702</v>
      </c>
      <c r="AD83" s="24">
        <v>-8.3057275753048998</v>
      </c>
      <c r="AE83" s="25">
        <v>28.198939212967677</v>
      </c>
      <c r="AF83" s="25">
        <v>0.60462135092608926</v>
      </c>
      <c r="AG83" s="25">
        <v>0.31057290307133723</v>
      </c>
      <c r="AH83" s="25">
        <v>19.137668839618335</v>
      </c>
      <c r="AI83" s="25">
        <v>0.45446578676606697</v>
      </c>
      <c r="AJ83" s="25">
        <v>0.2348324940866359</v>
      </c>
      <c r="AK83" s="26"/>
      <c r="AL83" s="27" t="s">
        <v>28</v>
      </c>
      <c r="AM83" s="27" t="s">
        <v>29</v>
      </c>
      <c r="AN83" s="27" t="s">
        <v>30</v>
      </c>
      <c r="AO83" s="27" t="s">
        <v>31</v>
      </c>
      <c r="AP83" s="28" t="s">
        <v>32</v>
      </c>
      <c r="AQ83" s="28" t="s">
        <v>32</v>
      </c>
      <c r="AR83" s="28" t="s">
        <v>33</v>
      </c>
      <c r="AS83" s="29"/>
      <c r="AT83" s="30" t="s">
        <v>34</v>
      </c>
      <c r="AU83" s="30" t="s">
        <v>34</v>
      </c>
      <c r="AV83" s="31"/>
      <c r="AW83" s="31"/>
      <c r="AX83" s="32"/>
      <c r="AZ83" s="60">
        <f>AVERAGE(D83,G83)</f>
        <v>24.5</v>
      </c>
      <c r="BA83" s="60">
        <f>AVERAGE(H83,K83)</f>
        <v>6.5</v>
      </c>
      <c r="BB83" s="60">
        <f>AVERAGE(L83,O83)</f>
        <v>8.75</v>
      </c>
      <c r="BC83" s="60">
        <f>AVERAGE(P83,S83)</f>
        <v>74.5</v>
      </c>
      <c r="BD83" s="60">
        <f>AVERAGE(T83,W83)</f>
        <v>89</v>
      </c>
      <c r="BF83" s="1" t="str">
        <f>B83</f>
        <v>#324 GYPSY RED</v>
      </c>
      <c r="BG83" s="60">
        <f>MAX(AZ83-SUM(BA83:BD83)/4,0)</f>
        <v>0</v>
      </c>
      <c r="BH83" s="60">
        <f>MAX(BA83-(AZ83+SUM(BB83:BD83)/4),0)</f>
        <v>0</v>
      </c>
      <c r="BI83" s="60">
        <f>MAX(BB83-(SUM(AZ83:BA83)+SUM(BC83:BD83))/4,0)</f>
        <v>0</v>
      </c>
      <c r="BJ83" s="60">
        <f>MAX(BC83-(SUM(AZ83:BB83)+BD83)/4,0)</f>
        <v>42.3125</v>
      </c>
      <c r="BK83" s="60">
        <f>MAX(BD83-SUM(AZ83:BC83)/4,0)</f>
        <v>60.4375</v>
      </c>
      <c r="BN83" s="60">
        <f t="shared" si="6"/>
        <v>0</v>
      </c>
      <c r="BO83" s="60">
        <f t="shared" si="7"/>
        <v>0</v>
      </c>
      <c r="BP83" s="60">
        <f t="shared" si="8"/>
        <v>0</v>
      </c>
      <c r="BQ83" s="60">
        <f t="shared" si="9"/>
        <v>42.3125</v>
      </c>
      <c r="BR83" s="60">
        <f t="shared" si="10"/>
        <v>49.859375</v>
      </c>
    </row>
    <row r="84" spans="1:81" s="1" customFormat="1" ht="20.25">
      <c r="A84" s="36" t="s">
        <v>37</v>
      </c>
      <c r="B84" s="20" t="s">
        <v>104</v>
      </c>
      <c r="C84" s="21" t="str">
        <f>CONCATENATE(A84," ",B84)</f>
        <v xml:space="preserve">ROSCOLUX #317 APRICOT </v>
      </c>
      <c r="D84" s="22">
        <v>22.29</v>
      </c>
      <c r="E84" s="22">
        <v>21.08</v>
      </c>
      <c r="F84" s="22">
        <v>17.59</v>
      </c>
      <c r="G84" s="22">
        <v>18.18</v>
      </c>
      <c r="H84" s="22">
        <v>20.68</v>
      </c>
      <c r="I84" s="22">
        <v>20.69</v>
      </c>
      <c r="J84" s="22">
        <v>19.66</v>
      </c>
      <c r="K84" s="22">
        <v>20.21</v>
      </c>
      <c r="L84" s="22">
        <v>23.91</v>
      </c>
      <c r="M84" s="22">
        <v>33.409999999999997</v>
      </c>
      <c r="N84" s="22">
        <v>45.13</v>
      </c>
      <c r="O84" s="22">
        <v>67.34</v>
      </c>
      <c r="P84" s="22">
        <v>83.58</v>
      </c>
      <c r="Q84" s="22">
        <v>87.67</v>
      </c>
      <c r="R84" s="22">
        <v>88.51</v>
      </c>
      <c r="S84" s="22">
        <v>88.72</v>
      </c>
      <c r="T84" s="22">
        <v>88.62</v>
      </c>
      <c r="U84" s="22">
        <v>88.69</v>
      </c>
      <c r="V84" s="22">
        <v>88.62</v>
      </c>
      <c r="W84" s="22">
        <v>88.67</v>
      </c>
      <c r="X84" s="23">
        <v>0.51</v>
      </c>
      <c r="Y84" s="24">
        <v>79.912999999999997</v>
      </c>
      <c r="Z84" s="24">
        <v>33.494</v>
      </c>
      <c r="AA84" s="24">
        <v>47.805999999999997</v>
      </c>
      <c r="AB84" s="24">
        <v>74.141000000000005</v>
      </c>
      <c r="AC84" s="24">
        <v>32.716000000000001</v>
      </c>
      <c r="AD84" s="24">
        <v>38.119</v>
      </c>
      <c r="AE84" s="25">
        <v>56.527328099597717</v>
      </c>
      <c r="AF84" s="25">
        <v>0.55163196327739317</v>
      </c>
      <c r="AG84" s="25">
        <v>0.39758552114493823</v>
      </c>
      <c r="AH84" s="25">
        <v>46.923797016151056</v>
      </c>
      <c r="AI84" s="25">
        <v>0.45207288374085391</v>
      </c>
      <c r="AJ84" s="25">
        <v>0.3733034693923622</v>
      </c>
      <c r="AK84" s="26"/>
      <c r="AL84" s="27" t="s">
        <v>28</v>
      </c>
      <c r="AM84" s="27" t="s">
        <v>29</v>
      </c>
      <c r="AN84" s="27" t="s">
        <v>30</v>
      </c>
      <c r="AO84" s="27" t="s">
        <v>31</v>
      </c>
      <c r="AP84" s="28" t="s">
        <v>32</v>
      </c>
      <c r="AQ84" s="28" t="s">
        <v>32</v>
      </c>
      <c r="AR84" s="28" t="s">
        <v>33</v>
      </c>
      <c r="AS84" s="29"/>
      <c r="AT84" s="30" t="s">
        <v>34</v>
      </c>
      <c r="AU84" s="30" t="s">
        <v>34</v>
      </c>
      <c r="AV84" s="31" t="s">
        <v>35</v>
      </c>
      <c r="AW84" s="31" t="s">
        <v>35</v>
      </c>
      <c r="AX84" s="32" t="s">
        <v>36</v>
      </c>
      <c r="AZ84" s="60">
        <f>AVERAGE(D84,G84)</f>
        <v>20.234999999999999</v>
      </c>
      <c r="BA84" s="60">
        <f>AVERAGE(H84,K84)</f>
        <v>20.445</v>
      </c>
      <c r="BB84" s="60">
        <f>AVERAGE(L84,O84)</f>
        <v>45.625</v>
      </c>
      <c r="BC84" s="60">
        <f>AVERAGE(P84,S84)</f>
        <v>86.15</v>
      </c>
      <c r="BD84" s="60">
        <f>AVERAGE(T84,W84)</f>
        <v>88.64500000000001</v>
      </c>
      <c r="BF84" s="1" t="str">
        <f>B84</f>
        <v xml:space="preserve">#317 APRICOT </v>
      </c>
      <c r="BG84" s="60">
        <f>MAX(AZ84-SUM(BA84:BD84)/4,0)</f>
        <v>0</v>
      </c>
      <c r="BH84" s="60">
        <f>MAX(BA84-(AZ84+SUM(BB84:BD84)/4),0)</f>
        <v>0</v>
      </c>
      <c r="BI84" s="60">
        <f>MAX(BB84-(SUM(AZ84:BA84)+SUM(BC84:BD84))/4,0)</f>
        <v>0</v>
      </c>
      <c r="BJ84" s="60">
        <f>MAX(BC84-(SUM(AZ84:BB84)+BD84)/4,0)</f>
        <v>42.412500000000001</v>
      </c>
      <c r="BK84" s="60">
        <f>MAX(BD84-SUM(AZ84:BC84)/4,0)</f>
        <v>45.531250000000007</v>
      </c>
      <c r="BN84" s="60">
        <f t="shared" si="6"/>
        <v>0</v>
      </c>
      <c r="BO84" s="60">
        <f t="shared" si="7"/>
        <v>0</v>
      </c>
      <c r="BP84" s="60">
        <f t="shared" si="8"/>
        <v>0</v>
      </c>
      <c r="BQ84" s="60">
        <f t="shared" si="9"/>
        <v>42.412500000000001</v>
      </c>
      <c r="BR84" s="60">
        <f t="shared" si="10"/>
        <v>34.928125000000009</v>
      </c>
    </row>
    <row r="85" spans="1:81" s="1" customFormat="1" ht="20.25">
      <c r="A85" s="36" t="s">
        <v>37</v>
      </c>
      <c r="B85" s="20" t="s">
        <v>231</v>
      </c>
      <c r="C85" s="21" t="str">
        <f>CONCATENATE(A85," ",B85)</f>
        <v xml:space="preserve">ROSCOLUX #41 SALMON </v>
      </c>
      <c r="D85" s="22">
        <v>30.85</v>
      </c>
      <c r="E85" s="22">
        <v>36.15</v>
      </c>
      <c r="F85" s="22">
        <v>27.73</v>
      </c>
      <c r="G85" s="22">
        <v>11.74</v>
      </c>
      <c r="H85" s="22">
        <v>4.68</v>
      </c>
      <c r="I85" s="22">
        <v>4.9400000000000004</v>
      </c>
      <c r="J85" s="22">
        <v>7.48</v>
      </c>
      <c r="K85" s="22">
        <v>4.05</v>
      </c>
      <c r="L85" s="22">
        <v>1.6</v>
      </c>
      <c r="M85" s="22">
        <v>2.84</v>
      </c>
      <c r="N85" s="22">
        <v>2.98</v>
      </c>
      <c r="O85" s="22">
        <v>24.23</v>
      </c>
      <c r="P85" s="22">
        <v>68.400000000000006</v>
      </c>
      <c r="Q85" s="22">
        <v>80.709999999999994</v>
      </c>
      <c r="R85" s="22">
        <v>82.14</v>
      </c>
      <c r="S85" s="22">
        <v>82.88</v>
      </c>
      <c r="T85" s="22">
        <v>83.46</v>
      </c>
      <c r="U85" s="22">
        <v>83.87</v>
      </c>
      <c r="V85" s="22">
        <v>84.23</v>
      </c>
      <c r="W85" s="22">
        <v>84.89</v>
      </c>
      <c r="X85" s="23">
        <v>0.24</v>
      </c>
      <c r="Y85" s="24">
        <v>61.947000000000003</v>
      </c>
      <c r="Z85" s="24">
        <v>61.767000000000003</v>
      </c>
      <c r="AA85" s="24">
        <v>55.84</v>
      </c>
      <c r="AB85" s="24">
        <v>52.302999999999997</v>
      </c>
      <c r="AC85" s="24">
        <v>65.697000000000003</v>
      </c>
      <c r="AD85" s="24">
        <v>37.731999999999999</v>
      </c>
      <c r="AE85" s="25">
        <v>30.340605726270237</v>
      </c>
      <c r="AF85" s="25">
        <v>0.62982759794796461</v>
      </c>
      <c r="AG85" s="25">
        <v>0.34563626859260993</v>
      </c>
      <c r="AH85" s="25">
        <v>20.414811291343366</v>
      </c>
      <c r="AI85" s="25">
        <v>0.56448769526460485</v>
      </c>
      <c r="AJ85" s="25">
        <v>0.3246399905323385</v>
      </c>
      <c r="AK85" s="26"/>
      <c r="AL85" s="27" t="s">
        <v>50</v>
      </c>
      <c r="AM85" s="27" t="s">
        <v>42</v>
      </c>
      <c r="AN85" s="27" t="s">
        <v>51</v>
      </c>
      <c r="AO85" s="27" t="s">
        <v>31</v>
      </c>
      <c r="AP85" s="28" t="s">
        <v>32</v>
      </c>
      <c r="AQ85" s="28" t="s">
        <v>32</v>
      </c>
      <c r="AR85" s="28" t="s">
        <v>33</v>
      </c>
      <c r="AS85" s="29"/>
      <c r="AT85" s="30" t="s">
        <v>34</v>
      </c>
      <c r="AU85" s="30" t="s">
        <v>34</v>
      </c>
      <c r="AV85" s="30" t="s">
        <v>34</v>
      </c>
      <c r="AW85" s="31" t="s">
        <v>35</v>
      </c>
      <c r="AX85" s="32" t="s">
        <v>36</v>
      </c>
      <c r="AY85" s="37"/>
      <c r="AZ85" s="60">
        <f>AVERAGE(D85,G85)</f>
        <v>21.295000000000002</v>
      </c>
      <c r="BA85" s="60">
        <f>AVERAGE(H85,K85)</f>
        <v>4.3650000000000002</v>
      </c>
      <c r="BB85" s="60">
        <f>AVERAGE(L85,O85)</f>
        <v>12.915000000000001</v>
      </c>
      <c r="BC85" s="60">
        <f>AVERAGE(P85,S85)</f>
        <v>75.64</v>
      </c>
      <c r="BD85" s="60">
        <f>AVERAGE(T85,W85)</f>
        <v>84.174999999999997</v>
      </c>
      <c r="BE85" s="37"/>
      <c r="BF85" s="1" t="str">
        <f>B85</f>
        <v xml:space="preserve">#41 SALMON </v>
      </c>
      <c r="BG85" s="60">
        <f>MAX(AZ85-SUM(BA85:BD85)/4,0)</f>
        <v>0</v>
      </c>
      <c r="BH85" s="60">
        <f>MAX(BA85-(AZ85+SUM(BB85:BD85)/4),0)</f>
        <v>0</v>
      </c>
      <c r="BI85" s="60">
        <f>MAX(BB85-(SUM(AZ85:BA85)+SUM(BC85:BD85))/4,0)</f>
        <v>0</v>
      </c>
      <c r="BJ85" s="60">
        <f>MAX(BC85-(SUM(AZ85:BB85)+BD85)/4,0)</f>
        <v>44.952500000000001</v>
      </c>
      <c r="BK85" s="60">
        <f>MAX(BD85-SUM(AZ85:BC85)/4,0)</f>
        <v>55.621249999999996</v>
      </c>
      <c r="BL85" s="37"/>
      <c r="BM85" s="37"/>
      <c r="BN85" s="60">
        <f t="shared" si="6"/>
        <v>0</v>
      </c>
      <c r="BO85" s="60">
        <f t="shared" si="7"/>
        <v>0</v>
      </c>
      <c r="BP85" s="60">
        <f t="shared" si="8"/>
        <v>0</v>
      </c>
      <c r="BQ85" s="60">
        <f t="shared" si="9"/>
        <v>44.952500000000001</v>
      </c>
      <c r="BR85" s="60">
        <f t="shared" si="10"/>
        <v>44.383124999999993</v>
      </c>
    </row>
    <row r="86" spans="1:81" s="1" customFormat="1" ht="20.25">
      <c r="A86" s="36" t="s">
        <v>37</v>
      </c>
      <c r="B86" s="20" t="s">
        <v>63</v>
      </c>
      <c r="C86" s="21" t="str">
        <f>CONCATENATE(A86," ",B86)</f>
        <v xml:space="preserve">ROSCOLUX #20 MED AMBER </v>
      </c>
      <c r="D86" s="22">
        <v>27.64</v>
      </c>
      <c r="E86" s="22">
        <v>26.85</v>
      </c>
      <c r="F86" s="22">
        <v>15.61</v>
      </c>
      <c r="G86" s="22">
        <v>8.01</v>
      </c>
      <c r="H86" s="22">
        <v>3.79</v>
      </c>
      <c r="I86" s="22">
        <v>2.59</v>
      </c>
      <c r="J86" s="22">
        <v>4.1500000000000004</v>
      </c>
      <c r="K86" s="22">
        <v>11.26</v>
      </c>
      <c r="L86" s="22">
        <v>22.45</v>
      </c>
      <c r="M86" s="22">
        <v>35.28</v>
      </c>
      <c r="N86" s="22">
        <v>48.15</v>
      </c>
      <c r="O86" s="22">
        <v>69.25</v>
      </c>
      <c r="P86" s="22">
        <v>83.6</v>
      </c>
      <c r="Q86" s="22">
        <v>87.11</v>
      </c>
      <c r="R86" s="22">
        <v>87.75</v>
      </c>
      <c r="S86" s="22">
        <v>87.91</v>
      </c>
      <c r="T86" s="22">
        <v>87.81</v>
      </c>
      <c r="U86" s="22">
        <v>87.84</v>
      </c>
      <c r="V86" s="22">
        <v>87.68</v>
      </c>
      <c r="W86" s="22">
        <v>87.51</v>
      </c>
      <c r="X86" s="23">
        <v>0.54</v>
      </c>
      <c r="Y86" s="24">
        <v>79.852999999999994</v>
      </c>
      <c r="Z86" s="24">
        <v>33.220999999999997</v>
      </c>
      <c r="AA86" s="24">
        <v>91.424999999999997</v>
      </c>
      <c r="AB86" s="24">
        <v>73.242999999999995</v>
      </c>
      <c r="AC86" s="24">
        <v>31.081</v>
      </c>
      <c r="AD86" s="24">
        <v>81.662999999999997</v>
      </c>
      <c r="AE86" s="25">
        <v>56.421309569342036</v>
      </c>
      <c r="AF86" s="25">
        <v>0.57311273957664244</v>
      </c>
      <c r="AG86" s="25">
        <v>0.41376777244823709</v>
      </c>
      <c r="AH86" s="25">
        <v>45.535332874958165</v>
      </c>
      <c r="AI86" s="25">
        <v>0.51885734443324361</v>
      </c>
      <c r="AJ86" s="25">
        <v>0.43251134842889688</v>
      </c>
      <c r="AK86" s="26"/>
      <c r="AL86" s="27" t="s">
        <v>28</v>
      </c>
      <c r="AM86" s="27" t="s">
        <v>29</v>
      </c>
      <c r="AN86" s="27" t="s">
        <v>30</v>
      </c>
      <c r="AO86" s="27" t="s">
        <v>31</v>
      </c>
      <c r="AP86" s="28" t="s">
        <v>32</v>
      </c>
      <c r="AQ86" s="28" t="s">
        <v>32</v>
      </c>
      <c r="AR86" s="28" t="s">
        <v>33</v>
      </c>
      <c r="AS86" s="29"/>
      <c r="AT86" s="30" t="s">
        <v>34</v>
      </c>
      <c r="AU86" s="30" t="s">
        <v>34</v>
      </c>
      <c r="AV86" s="31" t="s">
        <v>35</v>
      </c>
      <c r="AW86" s="31" t="s">
        <v>35</v>
      </c>
      <c r="AX86" s="32" t="s">
        <v>36</v>
      </c>
      <c r="AZ86" s="60">
        <f>AVERAGE(D86,G86)</f>
        <v>17.824999999999999</v>
      </c>
      <c r="BA86" s="60">
        <f>AVERAGE(H86,K86)</f>
        <v>7.5250000000000004</v>
      </c>
      <c r="BB86" s="60">
        <f>AVERAGE(L86,O86)</f>
        <v>45.85</v>
      </c>
      <c r="BC86" s="60">
        <f>AVERAGE(P86,S86)</f>
        <v>85.754999999999995</v>
      </c>
      <c r="BD86" s="60">
        <f>AVERAGE(T86,W86)</f>
        <v>87.66</v>
      </c>
      <c r="BF86" s="1" t="str">
        <f>B86</f>
        <v xml:space="preserve">#20 MED AMBER </v>
      </c>
      <c r="BG86" s="60">
        <f>MAX(AZ86-SUM(BA86:BD86)/4,0)</f>
        <v>0</v>
      </c>
      <c r="BH86" s="60">
        <f>MAX(BA86-(AZ86+SUM(BB86:BD86)/4),0)</f>
        <v>0</v>
      </c>
      <c r="BI86" s="60">
        <f>MAX(BB86-(SUM(AZ86:BA86)+SUM(BC86:BD86))/4,0)</f>
        <v>0</v>
      </c>
      <c r="BJ86" s="60">
        <f>MAX(BC86-(SUM(AZ86:BB86)+BD86)/4,0)</f>
        <v>46.039999999999992</v>
      </c>
      <c r="BK86" s="60">
        <f>MAX(BD86-SUM(AZ86:BC86)/4,0)</f>
        <v>48.421250000000001</v>
      </c>
      <c r="BN86" s="60">
        <f t="shared" si="6"/>
        <v>0</v>
      </c>
      <c r="BO86" s="60">
        <f t="shared" si="7"/>
        <v>0</v>
      </c>
      <c r="BP86" s="60">
        <f t="shared" si="8"/>
        <v>0</v>
      </c>
      <c r="BQ86" s="60">
        <f t="shared" si="9"/>
        <v>46.039999999999992</v>
      </c>
      <c r="BR86" s="60">
        <f t="shared" si="10"/>
        <v>36.911250000000003</v>
      </c>
    </row>
    <row r="87" spans="1:81" s="1" customFormat="1" ht="20.25">
      <c r="A87" s="36" t="s">
        <v>37</v>
      </c>
      <c r="B87" s="20" t="s">
        <v>62</v>
      </c>
      <c r="C87" s="21" t="str">
        <f>CONCATENATE(A87," ",B87)</f>
        <v xml:space="preserve">ROSCOLUX #19 FIRE </v>
      </c>
      <c r="D87" s="22">
        <v>1.27</v>
      </c>
      <c r="E87" s="22">
        <v>1.8</v>
      </c>
      <c r="F87" s="22">
        <v>1.4</v>
      </c>
      <c r="G87" s="22">
        <v>0.62</v>
      </c>
      <c r="H87" s="22">
        <v>0.13</v>
      </c>
      <c r="I87" s="22">
        <v>0.09</v>
      </c>
      <c r="J87" s="22">
        <v>0.06</v>
      </c>
      <c r="K87" s="22">
        <v>0.03</v>
      </c>
      <c r="L87" s="22">
        <v>0.05</v>
      </c>
      <c r="M87" s="22">
        <v>0.19</v>
      </c>
      <c r="N87" s="22">
        <v>1.21</v>
      </c>
      <c r="O87" s="22">
        <v>14.73</v>
      </c>
      <c r="P87" s="22">
        <v>54.48</v>
      </c>
      <c r="Q87" s="22">
        <v>77.64</v>
      </c>
      <c r="R87" s="22">
        <v>84.08</v>
      </c>
      <c r="S87" s="22">
        <v>86.07</v>
      </c>
      <c r="T87" s="22">
        <v>86.63</v>
      </c>
      <c r="U87" s="22">
        <v>86.76</v>
      </c>
      <c r="V87" s="22">
        <v>86.8</v>
      </c>
      <c r="W87" s="22">
        <v>86.85</v>
      </c>
      <c r="X87" s="23">
        <v>0.2</v>
      </c>
      <c r="Y87" s="24">
        <v>57.271000000000001</v>
      </c>
      <c r="Z87" s="24">
        <v>66.054000000000002</v>
      </c>
      <c r="AA87" s="24">
        <v>96.356999999999999</v>
      </c>
      <c r="AB87" s="24">
        <v>46.509</v>
      </c>
      <c r="AC87" s="24">
        <v>70.057000000000002</v>
      </c>
      <c r="AD87" s="24">
        <v>77.281000000000006</v>
      </c>
      <c r="AE87" s="25">
        <v>25.201267764252776</v>
      </c>
      <c r="AF87" s="25">
        <v>0.65898548643657506</v>
      </c>
      <c r="AG87" s="25">
        <v>0.33940311225442393</v>
      </c>
      <c r="AH87" s="25">
        <v>15.647814392389304</v>
      </c>
      <c r="AI87" s="25">
        <v>0.6497498171506384</v>
      </c>
      <c r="AJ87" s="25">
        <v>0.34182583340378953</v>
      </c>
      <c r="AK87" s="26"/>
      <c r="AL87" s="27" t="s">
        <v>28</v>
      </c>
      <c r="AM87" s="27" t="s">
        <v>29</v>
      </c>
      <c r="AN87" s="27" t="s">
        <v>30</v>
      </c>
      <c r="AO87" s="27" t="s">
        <v>31</v>
      </c>
      <c r="AP87" s="28" t="s">
        <v>32</v>
      </c>
      <c r="AQ87" s="28" t="s">
        <v>32</v>
      </c>
      <c r="AR87" s="28" t="s">
        <v>33</v>
      </c>
      <c r="AS87" s="29"/>
      <c r="AT87" s="30" t="s">
        <v>34</v>
      </c>
      <c r="AU87" s="30" t="s">
        <v>34</v>
      </c>
      <c r="AV87" s="31" t="s">
        <v>35</v>
      </c>
      <c r="AW87" s="31" t="s">
        <v>35</v>
      </c>
      <c r="AX87" s="32" t="s">
        <v>36</v>
      </c>
      <c r="AZ87" s="60">
        <f>AVERAGE(D87,G87)</f>
        <v>0.94500000000000006</v>
      </c>
      <c r="BA87" s="60">
        <f>AVERAGE(H87,K87)</f>
        <v>0.08</v>
      </c>
      <c r="BB87" s="60">
        <f>AVERAGE(L87,O87)</f>
        <v>7.3900000000000006</v>
      </c>
      <c r="BC87" s="60">
        <f>AVERAGE(P87,S87)</f>
        <v>70.274999999999991</v>
      </c>
      <c r="BD87" s="60">
        <f>AVERAGE(T87,W87)</f>
        <v>86.74</v>
      </c>
      <c r="BF87" s="1" t="str">
        <f>B87</f>
        <v xml:space="preserve">#19 FIRE </v>
      </c>
      <c r="BG87" s="60">
        <f>MAX(AZ87-SUM(BA87:BD87)/4,0)</f>
        <v>0</v>
      </c>
      <c r="BH87" s="60">
        <f>MAX(BA87-(AZ87+SUM(BB87:BD87)/4),0)</f>
        <v>0</v>
      </c>
      <c r="BI87" s="60">
        <f>MAX(BB87-(SUM(AZ87:BA87)+SUM(BC87:BD87))/4,0)</f>
        <v>0</v>
      </c>
      <c r="BJ87" s="60">
        <f>MAX(BC87-(SUM(AZ87:BB87)+BD87)/4,0)</f>
        <v>46.486249999999991</v>
      </c>
      <c r="BK87" s="60">
        <f>MAX(BD87-SUM(AZ87:BC87)/4,0)</f>
        <v>67.067499999999995</v>
      </c>
      <c r="BN87" s="60">
        <f t="shared" si="6"/>
        <v>0</v>
      </c>
      <c r="BO87" s="60">
        <f t="shared" si="7"/>
        <v>0</v>
      </c>
      <c r="BP87" s="60">
        <f t="shared" si="8"/>
        <v>0</v>
      </c>
      <c r="BQ87" s="60">
        <f t="shared" si="9"/>
        <v>46.486249999999991</v>
      </c>
      <c r="BR87" s="60">
        <f t="shared" si="10"/>
        <v>55.445937499999999</v>
      </c>
    </row>
    <row r="88" spans="1:81" s="1" customFormat="1" ht="20.25">
      <c r="A88" s="36" t="s">
        <v>37</v>
      </c>
      <c r="B88" s="20" t="s">
        <v>87</v>
      </c>
      <c r="C88" s="21" t="str">
        <f>CONCATENATE(A88," ",B88)</f>
        <v xml:space="preserve">ROSCOLUX #22 DEEP AMBER </v>
      </c>
      <c r="D88" s="22">
        <v>0.87</v>
      </c>
      <c r="E88" s="22">
        <v>5.67</v>
      </c>
      <c r="F88" s="22">
        <v>5.8</v>
      </c>
      <c r="G88" s="22">
        <v>1.47</v>
      </c>
      <c r="H88" s="22">
        <v>0.31</v>
      </c>
      <c r="I88" s="22">
        <v>0.09</v>
      </c>
      <c r="J88" s="22">
        <v>0.06</v>
      </c>
      <c r="K88" s="22">
        <v>0.15</v>
      </c>
      <c r="L88" s="22">
        <v>0.49</v>
      </c>
      <c r="M88" s="22">
        <v>2.4300000000000002</v>
      </c>
      <c r="N88" s="22">
        <v>9.4499999999999993</v>
      </c>
      <c r="O88" s="22">
        <v>32.39</v>
      </c>
      <c r="P88" s="22">
        <v>64.540000000000006</v>
      </c>
      <c r="Q88" s="22">
        <v>80.88</v>
      </c>
      <c r="R88" s="22">
        <v>84.97</v>
      </c>
      <c r="S88" s="22">
        <v>85.75</v>
      </c>
      <c r="T88" s="22">
        <v>85.86</v>
      </c>
      <c r="U88" s="22">
        <v>85.68</v>
      </c>
      <c r="V88" s="22">
        <v>86.13</v>
      </c>
      <c r="W88" s="22">
        <v>86.62</v>
      </c>
      <c r="X88" s="23">
        <v>0.26</v>
      </c>
      <c r="Y88" s="24">
        <v>63.325000000000003</v>
      </c>
      <c r="Z88" s="24">
        <v>59.802</v>
      </c>
      <c r="AA88" s="24">
        <v>103.742</v>
      </c>
      <c r="AB88" s="24">
        <v>53.228999999999999</v>
      </c>
      <c r="AC88" s="24">
        <v>63.655999999999999</v>
      </c>
      <c r="AD88" s="24">
        <v>84.960999999999999</v>
      </c>
      <c r="AE88" s="25">
        <v>31.978366428841198</v>
      </c>
      <c r="AF88" s="25">
        <v>0.63929918932908403</v>
      </c>
      <c r="AG88" s="25">
        <v>0.35890438147281312</v>
      </c>
      <c r="AH88" s="25">
        <v>21.256424149718427</v>
      </c>
      <c r="AI88" s="25">
        <v>0.62323342594765563</v>
      </c>
      <c r="AJ88" s="25">
        <v>0.3672024607592595</v>
      </c>
      <c r="AK88" s="26"/>
      <c r="AL88" s="27" t="s">
        <v>28</v>
      </c>
      <c r="AM88" s="27" t="s">
        <v>29</v>
      </c>
      <c r="AN88" s="27" t="s">
        <v>30</v>
      </c>
      <c r="AO88" s="27" t="s">
        <v>31</v>
      </c>
      <c r="AP88" s="28" t="s">
        <v>32</v>
      </c>
      <c r="AQ88" s="28" t="s">
        <v>32</v>
      </c>
      <c r="AR88" s="28" t="s">
        <v>33</v>
      </c>
      <c r="AS88" s="29"/>
      <c r="AT88" s="30" t="s">
        <v>34</v>
      </c>
      <c r="AU88" s="30" t="s">
        <v>34</v>
      </c>
      <c r="AV88" s="31" t="s">
        <v>35</v>
      </c>
      <c r="AW88" s="31" t="s">
        <v>35</v>
      </c>
      <c r="AX88" s="32" t="s">
        <v>36</v>
      </c>
      <c r="AZ88" s="60">
        <f>AVERAGE(D88,G88)</f>
        <v>1.17</v>
      </c>
      <c r="BA88" s="60">
        <f>AVERAGE(H88,K88)</f>
        <v>0.22999999999999998</v>
      </c>
      <c r="BB88" s="60">
        <f>AVERAGE(L88,O88)</f>
        <v>16.440000000000001</v>
      </c>
      <c r="BC88" s="60">
        <f>AVERAGE(P88,S88)</f>
        <v>75.14500000000001</v>
      </c>
      <c r="BD88" s="60">
        <f>AVERAGE(T88,W88)</f>
        <v>86.240000000000009</v>
      </c>
      <c r="BF88" s="1" t="str">
        <f>B88</f>
        <v xml:space="preserve">#22 DEEP AMBER </v>
      </c>
      <c r="BG88" s="60">
        <f>MAX(AZ88-SUM(BA88:BD88)/4,0)</f>
        <v>0</v>
      </c>
      <c r="BH88" s="60">
        <f>MAX(BA88-(AZ88+SUM(BB88:BD88)/4),0)</f>
        <v>0</v>
      </c>
      <c r="BI88" s="60">
        <f>MAX(BB88-(SUM(AZ88:BA88)+SUM(BC88:BD88))/4,0)</f>
        <v>0</v>
      </c>
      <c r="BJ88" s="60">
        <f>MAX(BC88-(SUM(AZ88:BB88)+BD88)/4,0)</f>
        <v>49.125000000000007</v>
      </c>
      <c r="BK88" s="60">
        <f>MAX(BD88-SUM(AZ88:BC88)/4,0)</f>
        <v>62.993750000000006</v>
      </c>
      <c r="BN88" s="60">
        <f t="shared" si="6"/>
        <v>0</v>
      </c>
      <c r="BO88" s="60">
        <f t="shared" si="7"/>
        <v>0</v>
      </c>
      <c r="BP88" s="60">
        <f t="shared" si="8"/>
        <v>0</v>
      </c>
      <c r="BQ88" s="60">
        <f t="shared" si="9"/>
        <v>49.125000000000007</v>
      </c>
      <c r="BR88" s="60">
        <f t="shared" si="10"/>
        <v>50.712500000000006</v>
      </c>
    </row>
    <row r="89" spans="1:81" s="1" customFormat="1" ht="20.25">
      <c r="A89" s="36" t="s">
        <v>37</v>
      </c>
      <c r="B89" s="20" t="s">
        <v>88</v>
      </c>
      <c r="C89" s="21" t="str">
        <f>CONCATENATE(A89," ",B89)</f>
        <v xml:space="preserve">ROSCOLUX #23 ORANGE </v>
      </c>
      <c r="D89" s="22">
        <v>11.72</v>
      </c>
      <c r="E89" s="22">
        <v>17.149999999999999</v>
      </c>
      <c r="F89" s="22">
        <v>14.47</v>
      </c>
      <c r="G89" s="22">
        <v>8.98</v>
      </c>
      <c r="H89" s="22">
        <v>3.7</v>
      </c>
      <c r="I89" s="22">
        <v>1.58</v>
      </c>
      <c r="J89" s="22">
        <v>1.27</v>
      </c>
      <c r="K89" s="22">
        <v>1.87</v>
      </c>
      <c r="L89" s="22">
        <v>3.66</v>
      </c>
      <c r="M89" s="22">
        <v>8.4600000000000009</v>
      </c>
      <c r="N89" s="22">
        <v>17.52</v>
      </c>
      <c r="O89" s="22">
        <v>45.28</v>
      </c>
      <c r="P89" s="22">
        <v>74.64</v>
      </c>
      <c r="Q89" s="22">
        <v>84.37</v>
      </c>
      <c r="R89" s="22">
        <v>86.62</v>
      </c>
      <c r="S89" s="22">
        <v>87.37</v>
      </c>
      <c r="T89" s="22">
        <v>87.53</v>
      </c>
      <c r="U89" s="22">
        <v>87.61</v>
      </c>
      <c r="V89" s="22">
        <v>87.6</v>
      </c>
      <c r="W89" s="22">
        <v>87.63</v>
      </c>
      <c r="X89" s="23">
        <v>0.32</v>
      </c>
      <c r="Y89" s="24">
        <v>68.718000000000004</v>
      </c>
      <c r="Z89" s="24">
        <v>53.975999999999999</v>
      </c>
      <c r="AA89" s="24">
        <v>83.504999999999995</v>
      </c>
      <c r="AB89" s="24">
        <v>59.482999999999997</v>
      </c>
      <c r="AC89" s="24">
        <v>57.374000000000002</v>
      </c>
      <c r="AD89" s="24">
        <v>64.953999999999994</v>
      </c>
      <c r="AE89" s="25">
        <v>38.954094711898293</v>
      </c>
      <c r="AF89" s="25">
        <v>0.61769835392985439</v>
      </c>
      <c r="AG89" s="25">
        <v>0.37191346766089783</v>
      </c>
      <c r="AH89" s="25">
        <v>27.553291680136731</v>
      </c>
      <c r="AI89" s="25">
        <v>0.57638969977297683</v>
      </c>
      <c r="AJ89" s="25">
        <v>0.37265005101142229</v>
      </c>
      <c r="AK89" s="26"/>
      <c r="AL89" s="27" t="s">
        <v>28</v>
      </c>
      <c r="AM89" s="27" t="s">
        <v>42</v>
      </c>
      <c r="AN89" s="27" t="s">
        <v>43</v>
      </c>
      <c r="AO89" s="27" t="s">
        <v>31</v>
      </c>
      <c r="AP89" s="28" t="s">
        <v>32</v>
      </c>
      <c r="AQ89" s="28" t="s">
        <v>32</v>
      </c>
      <c r="AR89" s="28" t="s">
        <v>33</v>
      </c>
      <c r="AS89" s="29"/>
      <c r="AT89" s="30" t="s">
        <v>34</v>
      </c>
      <c r="AU89" s="30" t="s">
        <v>34</v>
      </c>
      <c r="AV89" s="30" t="s">
        <v>34</v>
      </c>
      <c r="AW89" s="31" t="s">
        <v>35</v>
      </c>
      <c r="AX89" s="32" t="s">
        <v>36</v>
      </c>
      <c r="AZ89" s="60">
        <f>AVERAGE(D89,G89)</f>
        <v>10.350000000000001</v>
      </c>
      <c r="BA89" s="60">
        <f>AVERAGE(H89,K89)</f>
        <v>2.7850000000000001</v>
      </c>
      <c r="BB89" s="60">
        <f>AVERAGE(L89,O89)</f>
        <v>24.47</v>
      </c>
      <c r="BC89" s="60">
        <f>AVERAGE(P89,S89)</f>
        <v>81.004999999999995</v>
      </c>
      <c r="BD89" s="60">
        <f>AVERAGE(T89,W89)</f>
        <v>87.58</v>
      </c>
      <c r="BF89" s="1" t="str">
        <f>B89</f>
        <v xml:space="preserve">#23 ORANGE </v>
      </c>
      <c r="BG89" s="60">
        <f>MAX(AZ89-SUM(BA89:BD89)/4,0)</f>
        <v>0</v>
      </c>
      <c r="BH89" s="60">
        <f>MAX(BA89-(AZ89+SUM(BB89:BD89)/4),0)</f>
        <v>0</v>
      </c>
      <c r="BI89" s="60">
        <f>MAX(BB89-(SUM(AZ89:BA89)+SUM(BC89:BD89))/4,0)</f>
        <v>0</v>
      </c>
      <c r="BJ89" s="60">
        <f>MAX(BC89-(SUM(AZ89:BB89)+BD89)/4,0)</f>
        <v>49.708749999999995</v>
      </c>
      <c r="BK89" s="60">
        <f>MAX(BD89-SUM(AZ89:BC89)/4,0)</f>
        <v>57.927499999999995</v>
      </c>
      <c r="BN89" s="60">
        <f t="shared" si="6"/>
        <v>0</v>
      </c>
      <c r="BO89" s="60">
        <f t="shared" si="7"/>
        <v>0</v>
      </c>
      <c r="BP89" s="60">
        <f t="shared" si="8"/>
        <v>0</v>
      </c>
      <c r="BQ89" s="60">
        <f t="shared" si="9"/>
        <v>49.708749999999995</v>
      </c>
      <c r="BR89" s="60">
        <f t="shared" si="10"/>
        <v>45.500312499999993</v>
      </c>
    </row>
    <row r="90" spans="1:81" s="1" customFormat="1" ht="20.25">
      <c r="A90" s="36" t="s">
        <v>37</v>
      </c>
      <c r="B90" s="20" t="s">
        <v>86</v>
      </c>
      <c r="C90" s="21" t="str">
        <f>CONCATENATE(A90," ",B90)</f>
        <v xml:space="preserve">ROSCOLUX #21 GOLDEN AMBER </v>
      </c>
      <c r="D90" s="22">
        <v>15.75</v>
      </c>
      <c r="E90" s="22">
        <v>18.47</v>
      </c>
      <c r="F90" s="22">
        <v>11.29</v>
      </c>
      <c r="G90" s="22">
        <v>5.58</v>
      </c>
      <c r="H90" s="22">
        <v>2.14</v>
      </c>
      <c r="I90" s="22">
        <v>1.07</v>
      </c>
      <c r="J90" s="22">
        <v>1.31</v>
      </c>
      <c r="K90" s="22">
        <v>3.12</v>
      </c>
      <c r="L90" s="22">
        <v>6.89</v>
      </c>
      <c r="M90" s="22">
        <v>14.45</v>
      </c>
      <c r="N90" s="22">
        <v>26.01</v>
      </c>
      <c r="O90" s="22">
        <v>54.28</v>
      </c>
      <c r="P90" s="22">
        <v>79.760000000000005</v>
      </c>
      <c r="Q90" s="22">
        <v>86.87</v>
      </c>
      <c r="R90" s="22">
        <v>87.96</v>
      </c>
      <c r="S90" s="22">
        <v>88.23</v>
      </c>
      <c r="T90" s="22">
        <v>88.19</v>
      </c>
      <c r="U90" s="22">
        <v>88.18</v>
      </c>
      <c r="V90" s="22">
        <v>88.09</v>
      </c>
      <c r="W90" s="22">
        <v>87.99</v>
      </c>
      <c r="X90" s="23">
        <v>0.43</v>
      </c>
      <c r="Y90" s="24">
        <v>72.462000000000003</v>
      </c>
      <c r="Z90" s="24">
        <v>48.811999999999998</v>
      </c>
      <c r="AA90" s="24">
        <v>95.876000000000005</v>
      </c>
      <c r="AB90" s="24">
        <v>63.792999999999999</v>
      </c>
      <c r="AC90" s="24">
        <v>50.58</v>
      </c>
      <c r="AD90" s="24">
        <v>80.167000000000002</v>
      </c>
      <c r="AE90" s="25">
        <v>44.350272652830697</v>
      </c>
      <c r="AF90" s="25">
        <v>0.60756600489759738</v>
      </c>
      <c r="AG90" s="25">
        <v>0.38541524439235619</v>
      </c>
      <c r="AH90" s="25">
        <v>32.547708168273687</v>
      </c>
      <c r="AI90" s="25">
        <v>0.57063443134201852</v>
      </c>
      <c r="AJ90" s="25">
        <v>0.39790708613890458</v>
      </c>
      <c r="AK90" s="26"/>
      <c r="AL90" s="27" t="s">
        <v>28</v>
      </c>
      <c r="AM90" s="27" t="s">
        <v>42</v>
      </c>
      <c r="AN90" s="27" t="s">
        <v>43</v>
      </c>
      <c r="AO90" s="27" t="s">
        <v>31</v>
      </c>
      <c r="AP90" s="28" t="s">
        <v>32</v>
      </c>
      <c r="AQ90" s="28" t="s">
        <v>32</v>
      </c>
      <c r="AR90" s="28" t="s">
        <v>33</v>
      </c>
      <c r="AS90" s="29"/>
      <c r="AT90" s="30" t="s">
        <v>34</v>
      </c>
      <c r="AU90" s="30" t="s">
        <v>34</v>
      </c>
      <c r="AV90" s="30" t="s">
        <v>34</v>
      </c>
      <c r="AW90" s="31" t="s">
        <v>35</v>
      </c>
      <c r="AX90" s="32" t="s">
        <v>36</v>
      </c>
      <c r="AZ90" s="60">
        <f>AVERAGE(D90,G90)</f>
        <v>10.664999999999999</v>
      </c>
      <c r="BA90" s="60">
        <f>AVERAGE(H90,K90)</f>
        <v>2.63</v>
      </c>
      <c r="BB90" s="60">
        <f>AVERAGE(L90,O90)</f>
        <v>30.585000000000001</v>
      </c>
      <c r="BC90" s="60">
        <f>AVERAGE(P90,S90)</f>
        <v>83.995000000000005</v>
      </c>
      <c r="BD90" s="60">
        <f>AVERAGE(T90,W90)</f>
        <v>88.09</v>
      </c>
      <c r="BF90" s="1" t="str">
        <f>B90</f>
        <v xml:space="preserve">#21 GOLDEN AMBER </v>
      </c>
      <c r="BG90" s="60">
        <f>MAX(AZ90-SUM(BA90:BD90)/4,0)</f>
        <v>0</v>
      </c>
      <c r="BH90" s="60">
        <f>MAX(BA90-(AZ90+SUM(BB90:BD90)/4),0)</f>
        <v>0</v>
      </c>
      <c r="BI90" s="60">
        <f>MAX(BB90-(SUM(AZ90:BA90)+SUM(BC90:BD90))/4,0)</f>
        <v>0</v>
      </c>
      <c r="BJ90" s="60">
        <f>MAX(BC90-(SUM(AZ90:BB90)+BD90)/4,0)</f>
        <v>51.002500000000005</v>
      </c>
      <c r="BK90" s="60">
        <f>MAX(BD90-SUM(AZ90:BC90)/4,0)</f>
        <v>56.121250000000003</v>
      </c>
      <c r="BN90" s="60">
        <f t="shared" ref="BN90:BN153" si="11">MAX(BG90-SUM(BC90:BF90)/4,0)</f>
        <v>0</v>
      </c>
      <c r="BO90" s="60">
        <f t="shared" ref="BO90:BO153" si="12">MAX(BH90-SUM(BD90:BG90)/4,0)</f>
        <v>0</v>
      </c>
      <c r="BP90" s="60">
        <f t="shared" ref="BP90:BP153" si="13">MAX(BI90-SUM(BE90:BH90)/4,0)</f>
        <v>0</v>
      </c>
      <c r="BQ90" s="60">
        <f t="shared" ref="BQ90:BQ153" si="14">MAX(BJ90-SUM(BF90:BI90)/4,0)</f>
        <v>51.002500000000005</v>
      </c>
      <c r="BR90" s="60">
        <f t="shared" ref="BR90:BR153" si="15">MAX(BK90-SUM(BG90:BJ90)/4,0)</f>
        <v>43.370625000000004</v>
      </c>
    </row>
    <row r="91" spans="1:81" s="1" customFormat="1" ht="20.25">
      <c r="A91" s="36" t="s">
        <v>37</v>
      </c>
      <c r="B91" s="21" t="s">
        <v>170</v>
      </c>
      <c r="C91" s="21" t="str">
        <f>CONCATENATE(A91," ",B91)</f>
        <v>ROSCOLUX #3409 SUN 1/4 CTO</v>
      </c>
      <c r="D91" s="38">
        <v>65.88</v>
      </c>
      <c r="E91" s="38">
        <v>68.760000000000005</v>
      </c>
      <c r="F91" s="38">
        <v>65.650000000000006</v>
      </c>
      <c r="G91" s="38">
        <v>57.26</v>
      </c>
      <c r="H91" s="38">
        <v>51.77</v>
      </c>
      <c r="I91" s="38">
        <v>57.26</v>
      </c>
      <c r="J91" s="38">
        <v>71.78</v>
      </c>
      <c r="K91" s="38">
        <v>71.75</v>
      </c>
      <c r="L91" s="38">
        <v>69.47</v>
      </c>
      <c r="M91" s="38">
        <v>71.94</v>
      </c>
      <c r="N91" s="38">
        <v>72.06</v>
      </c>
      <c r="O91" s="38">
        <v>79.19</v>
      </c>
      <c r="P91" s="38">
        <v>83.95</v>
      </c>
      <c r="Q91" s="38">
        <v>84.86</v>
      </c>
      <c r="R91" s="38">
        <v>85.01</v>
      </c>
      <c r="S91" s="38">
        <v>85.19</v>
      </c>
      <c r="T91" s="38">
        <v>85.65</v>
      </c>
      <c r="U91" s="38">
        <v>85.85</v>
      </c>
      <c r="V91" s="38">
        <v>86.25</v>
      </c>
      <c r="W91" s="39">
        <v>86.58</v>
      </c>
      <c r="X91" s="23">
        <v>0.81</v>
      </c>
      <c r="Y91" s="31">
        <v>90.265000000000001</v>
      </c>
      <c r="Z91" s="31">
        <v>6.1210000000000004</v>
      </c>
      <c r="AA91" s="31">
        <v>14.638999999999999</v>
      </c>
      <c r="AB91" s="31">
        <v>89.132000000000005</v>
      </c>
      <c r="AC91" s="31">
        <v>2.0870000000000002</v>
      </c>
      <c r="AD91" s="31">
        <v>14.029</v>
      </c>
      <c r="AE91" s="25">
        <v>76.87706100596229</v>
      </c>
      <c r="AF91" s="25">
        <v>0.47586329181314263</v>
      </c>
      <c r="AG91" s="25">
        <v>0.41137500236566527</v>
      </c>
      <c r="AH91" s="25">
        <v>74.444190443179309</v>
      </c>
      <c r="AI91" s="25">
        <v>0.34279951360672362</v>
      </c>
      <c r="AJ91" s="25">
        <v>0.35653963009314144</v>
      </c>
      <c r="AK91" s="28"/>
      <c r="AL91" s="27" t="s">
        <v>65</v>
      </c>
      <c r="AM91" s="27" t="s">
        <v>42</v>
      </c>
      <c r="AN91" s="27" t="s">
        <v>66</v>
      </c>
      <c r="AO91" s="27" t="s">
        <v>31</v>
      </c>
      <c r="AP91" s="43" t="s">
        <v>171</v>
      </c>
      <c r="AQ91" s="28" t="s">
        <v>32</v>
      </c>
      <c r="AR91" s="28" t="s">
        <v>167</v>
      </c>
      <c r="AS91" s="28"/>
      <c r="AT91" s="30" t="s">
        <v>34</v>
      </c>
      <c r="AU91" s="30" t="s">
        <v>34</v>
      </c>
      <c r="AV91" s="30" t="s">
        <v>34</v>
      </c>
      <c r="AW91" s="31" t="s">
        <v>36</v>
      </c>
      <c r="AX91" s="32" t="s">
        <v>36</v>
      </c>
      <c r="AZ91" s="60">
        <f>AVERAGE(D91,G91)</f>
        <v>61.569999999999993</v>
      </c>
      <c r="BA91" s="60">
        <f>AVERAGE(H91,K91)</f>
        <v>61.760000000000005</v>
      </c>
      <c r="BB91" s="60">
        <f>AVERAGE(L91,O91)</f>
        <v>74.33</v>
      </c>
      <c r="BC91" s="60">
        <f>AVERAGE(P91,S91)</f>
        <v>84.57</v>
      </c>
      <c r="BD91" s="60">
        <f>AVERAGE(T91,W91)</f>
        <v>86.115000000000009</v>
      </c>
      <c r="BF91" s="1" t="str">
        <f>B91</f>
        <v>#3409 SUN 1/4 CTO</v>
      </c>
      <c r="BG91" s="60">
        <f>MAX(AZ91-SUM(BA91:BD91)/4,0)</f>
        <v>0</v>
      </c>
      <c r="BH91" s="60">
        <f>MAX(BA91-(AZ91+SUM(BB91:BD91)/4),0)</f>
        <v>0</v>
      </c>
      <c r="BI91" s="60">
        <f>MAX(BB91-(SUM(AZ91:BA91)+SUM(BC91:BD91))/4,0)</f>
        <v>0.82625000000000171</v>
      </c>
      <c r="BJ91" s="60">
        <f>MAX(BC91-(SUM(AZ91:BB91)+BD91)/4,0)</f>
        <v>13.626249999999999</v>
      </c>
      <c r="BK91" s="60">
        <f>MAX(BD91-SUM(AZ91:BC91)/4,0)</f>
        <v>15.557500000000005</v>
      </c>
      <c r="BN91" s="60">
        <f t="shared" si="11"/>
        <v>0</v>
      </c>
      <c r="BO91" s="60">
        <f t="shared" si="12"/>
        <v>0</v>
      </c>
      <c r="BP91" s="60">
        <f t="shared" si="13"/>
        <v>0.82625000000000171</v>
      </c>
      <c r="BQ91" s="60">
        <f t="shared" si="14"/>
        <v>13.419687499999998</v>
      </c>
      <c r="BR91" s="60">
        <f t="shared" si="15"/>
        <v>11.944375000000004</v>
      </c>
    </row>
    <row r="92" spans="1:81" s="1" customFormat="1" ht="20.25">
      <c r="A92" s="36" t="s">
        <v>37</v>
      </c>
      <c r="B92" s="20" t="s">
        <v>52</v>
      </c>
      <c r="C92" s="21" t="str">
        <f>CONCATENATE(A92," ",B92)</f>
        <v xml:space="preserve">ROSCOLUX #09 PALE AMBER GOLD </v>
      </c>
      <c r="D92" s="22">
        <v>58.43</v>
      </c>
      <c r="E92" s="22">
        <v>61.12</v>
      </c>
      <c r="F92" s="22">
        <v>54.85</v>
      </c>
      <c r="G92" s="22">
        <v>46.98</v>
      </c>
      <c r="H92" s="22">
        <v>38.83</v>
      </c>
      <c r="I92" s="22">
        <v>34.729999999999997</v>
      </c>
      <c r="J92" s="22">
        <v>37.79</v>
      </c>
      <c r="K92" s="22">
        <v>47.52</v>
      </c>
      <c r="L92" s="22">
        <v>56.76</v>
      </c>
      <c r="M92" s="22">
        <v>65.13</v>
      </c>
      <c r="N92" s="22">
        <v>72.08</v>
      </c>
      <c r="O92" s="22">
        <v>81.38</v>
      </c>
      <c r="P92" s="22">
        <v>86.81</v>
      </c>
      <c r="Q92" s="22">
        <v>88.03</v>
      </c>
      <c r="R92" s="22">
        <v>88.4</v>
      </c>
      <c r="S92" s="22">
        <v>88.38</v>
      </c>
      <c r="T92" s="22">
        <v>88.27</v>
      </c>
      <c r="U92" s="22">
        <v>88.34</v>
      </c>
      <c r="V92" s="22">
        <v>88.34</v>
      </c>
      <c r="W92" s="22">
        <v>88.49</v>
      </c>
      <c r="X92" s="23">
        <v>0.74</v>
      </c>
      <c r="Y92" s="24">
        <v>88.87</v>
      </c>
      <c r="Z92" s="24">
        <v>13.618</v>
      </c>
      <c r="AA92" s="24">
        <v>34.267000000000003</v>
      </c>
      <c r="AB92" s="24">
        <v>85.936999999999998</v>
      </c>
      <c r="AC92" s="24">
        <v>10.755000000000001</v>
      </c>
      <c r="AD92" s="24">
        <v>29.341999999999999</v>
      </c>
      <c r="AE92" s="25">
        <v>73.889008063509692</v>
      </c>
      <c r="AF92" s="25">
        <v>0.5023684781914034</v>
      </c>
      <c r="AG92" s="25">
        <v>0.41843653682354837</v>
      </c>
      <c r="AH92" s="25">
        <v>67.861206529067459</v>
      </c>
      <c r="AI92" s="25">
        <v>0.38543805933179903</v>
      </c>
      <c r="AJ92" s="25">
        <v>0.37725267876149671</v>
      </c>
      <c r="AK92" s="26"/>
      <c r="AL92" s="27" t="s">
        <v>28</v>
      </c>
      <c r="AM92" s="27" t="s">
        <v>29</v>
      </c>
      <c r="AN92" s="27" t="s">
        <v>30</v>
      </c>
      <c r="AO92" s="27" t="s">
        <v>31</v>
      </c>
      <c r="AP92" s="28" t="s">
        <v>32</v>
      </c>
      <c r="AQ92" s="28" t="s">
        <v>32</v>
      </c>
      <c r="AR92" s="28" t="s">
        <v>33</v>
      </c>
      <c r="AS92" s="29"/>
      <c r="AT92" s="30" t="s">
        <v>34</v>
      </c>
      <c r="AU92" s="30" t="s">
        <v>34</v>
      </c>
      <c r="AV92" s="31" t="s">
        <v>35</v>
      </c>
      <c r="AW92" s="31" t="s">
        <v>35</v>
      </c>
      <c r="AX92" s="32" t="s">
        <v>36</v>
      </c>
      <c r="AZ92" s="60">
        <f>AVERAGE(D92,G92)</f>
        <v>52.704999999999998</v>
      </c>
      <c r="BA92" s="60">
        <f>AVERAGE(H92,K92)</f>
        <v>43.174999999999997</v>
      </c>
      <c r="BB92" s="60">
        <f>AVERAGE(L92,O92)</f>
        <v>69.069999999999993</v>
      </c>
      <c r="BC92" s="60">
        <f>AVERAGE(P92,S92)</f>
        <v>87.594999999999999</v>
      </c>
      <c r="BD92" s="60">
        <f>AVERAGE(T92,W92)</f>
        <v>88.38</v>
      </c>
      <c r="BF92" s="1" t="str">
        <f>B92</f>
        <v xml:space="preserve">#09 PALE AMBER GOLD </v>
      </c>
      <c r="BG92" s="60">
        <f>MAX(AZ92-SUM(BA92:BD92)/4,0)</f>
        <v>0</v>
      </c>
      <c r="BH92" s="60">
        <f>MAX(BA92-(AZ92+SUM(BB92:BD92)/4),0)</f>
        <v>0</v>
      </c>
      <c r="BI92" s="60">
        <f>MAX(BB92-(SUM(AZ92:BA92)+SUM(BC92:BD92))/4,0)</f>
        <v>1.1062499999999886</v>
      </c>
      <c r="BJ92" s="60">
        <f>MAX(BC92-(SUM(AZ92:BB92)+BD92)/4,0)</f>
        <v>24.262500000000003</v>
      </c>
      <c r="BK92" s="60">
        <f>MAX(BD92-SUM(AZ92:BC92)/4,0)</f>
        <v>25.243749999999999</v>
      </c>
      <c r="BN92" s="60">
        <f t="shared" si="11"/>
        <v>0</v>
      </c>
      <c r="BO92" s="60">
        <f t="shared" si="12"/>
        <v>0</v>
      </c>
      <c r="BP92" s="60">
        <f t="shared" si="13"/>
        <v>1.1062499999999886</v>
      </c>
      <c r="BQ92" s="60">
        <f t="shared" si="14"/>
        <v>23.985937500000006</v>
      </c>
      <c r="BR92" s="60">
        <f t="shared" si="15"/>
        <v>18.901562500000001</v>
      </c>
    </row>
    <row r="93" spans="1:81" s="1" customFormat="1" ht="20.25">
      <c r="A93" s="33" t="s">
        <v>37</v>
      </c>
      <c r="B93" s="34" t="s">
        <v>38</v>
      </c>
      <c r="C93" s="21" t="str">
        <f>CONCATENATE(A93," ",B93)</f>
        <v>ROSCOLUX #00 CLEAR</v>
      </c>
      <c r="D93" s="28">
        <v>93</v>
      </c>
      <c r="E93" s="28">
        <v>93</v>
      </c>
      <c r="F93" s="28">
        <v>93</v>
      </c>
      <c r="G93" s="28">
        <v>93</v>
      </c>
      <c r="H93" s="28">
        <v>94</v>
      </c>
      <c r="I93" s="28">
        <v>94</v>
      </c>
      <c r="J93" s="28">
        <v>94</v>
      </c>
      <c r="K93" s="28">
        <v>94</v>
      </c>
      <c r="L93" s="28">
        <v>96</v>
      </c>
      <c r="M93" s="28">
        <v>96</v>
      </c>
      <c r="N93" s="28">
        <v>96</v>
      </c>
      <c r="O93" s="28">
        <v>96</v>
      </c>
      <c r="P93" s="28">
        <v>96</v>
      </c>
      <c r="Q93" s="28">
        <v>96</v>
      </c>
      <c r="R93" s="28">
        <v>96</v>
      </c>
      <c r="S93" s="28">
        <v>96</v>
      </c>
      <c r="T93" s="28">
        <v>96</v>
      </c>
      <c r="U93" s="28">
        <v>95</v>
      </c>
      <c r="V93" s="28">
        <v>95</v>
      </c>
      <c r="W93" s="28">
        <v>95</v>
      </c>
      <c r="X93" s="23">
        <v>0.96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G93" s="28">
        <v>0</v>
      </c>
      <c r="AH93" s="28">
        <v>0</v>
      </c>
      <c r="AI93" s="28">
        <v>0</v>
      </c>
      <c r="AJ93" s="28">
        <v>0</v>
      </c>
      <c r="AK93" s="28"/>
      <c r="AL93" s="28" t="s">
        <v>39</v>
      </c>
      <c r="AM93" s="27" t="s">
        <v>29</v>
      </c>
      <c r="AN93" s="27" t="s">
        <v>30</v>
      </c>
      <c r="AO93" s="27" t="s">
        <v>31</v>
      </c>
      <c r="AP93" s="28" t="s">
        <v>32</v>
      </c>
      <c r="AQ93" s="28" t="s">
        <v>32</v>
      </c>
      <c r="AR93" s="28" t="s">
        <v>33</v>
      </c>
      <c r="AS93" s="29"/>
      <c r="AT93" s="30" t="s">
        <v>34</v>
      </c>
      <c r="AU93" s="30" t="s">
        <v>34</v>
      </c>
      <c r="AV93" s="31" t="s">
        <v>35</v>
      </c>
      <c r="AW93" s="31" t="s">
        <v>35</v>
      </c>
      <c r="AX93" s="32" t="s">
        <v>36</v>
      </c>
      <c r="AY93" s="35"/>
      <c r="AZ93" s="60">
        <f>AVERAGE(D93,G93)</f>
        <v>93</v>
      </c>
      <c r="BA93" s="60">
        <f>AVERAGE(H93,K93)</f>
        <v>94</v>
      </c>
      <c r="BB93" s="60">
        <f>AVERAGE(L93,O93)</f>
        <v>96</v>
      </c>
      <c r="BC93" s="60">
        <f>AVERAGE(P93,S93)</f>
        <v>96</v>
      </c>
      <c r="BD93" s="60">
        <f>AVERAGE(T93,W93)</f>
        <v>95.5</v>
      </c>
      <c r="BE93" s="35"/>
      <c r="BF93" s="1" t="str">
        <f>B93</f>
        <v>#00 CLEAR</v>
      </c>
      <c r="BG93" s="60">
        <f>MAX(AZ93-SUM(BA93:BD93)/4,0)</f>
        <v>0</v>
      </c>
      <c r="BH93" s="60">
        <f>MAX(BA93-(AZ93+SUM(BB93:BD93)/4),0)</f>
        <v>0</v>
      </c>
      <c r="BI93" s="60">
        <f>MAX(BB93-(SUM(AZ93:BA93)+SUM(BC93:BD93))/4,0)</f>
        <v>1.375</v>
      </c>
      <c r="BJ93" s="60">
        <f>MAX(BC93-(SUM(AZ93:BB93)+BD93)/4,0)</f>
        <v>1.375</v>
      </c>
      <c r="BK93" s="60">
        <f>MAX(BD93-SUM(AZ93:BC93)/4,0)</f>
        <v>0.75</v>
      </c>
      <c r="BL93" s="35"/>
      <c r="BM93" s="35"/>
      <c r="BN93" s="60">
        <f t="shared" si="11"/>
        <v>0</v>
      </c>
      <c r="BO93" s="60">
        <f t="shared" si="12"/>
        <v>0</v>
      </c>
      <c r="BP93" s="60">
        <f t="shared" si="13"/>
        <v>1.375</v>
      </c>
      <c r="BQ93" s="60">
        <f t="shared" si="14"/>
        <v>1.03125</v>
      </c>
      <c r="BR93" s="60">
        <f t="shared" si="15"/>
        <v>6.25E-2</v>
      </c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</row>
    <row r="94" spans="1:81" s="1" customFormat="1" ht="20.25">
      <c r="A94" s="36" t="s">
        <v>37</v>
      </c>
      <c r="B94" s="21" t="s">
        <v>172</v>
      </c>
      <c r="C94" s="21" t="str">
        <f>CONCATENATE(A94," ",B94)</f>
        <v>ROSCOLUX #3410 SUN 1/8 CTO</v>
      </c>
      <c r="D94" s="38">
        <v>69.37</v>
      </c>
      <c r="E94" s="38">
        <v>72.28</v>
      </c>
      <c r="F94" s="38">
        <v>71.45</v>
      </c>
      <c r="G94" s="38">
        <v>67.41</v>
      </c>
      <c r="H94" s="38">
        <v>64.69</v>
      </c>
      <c r="I94" s="38">
        <v>68.349999999999994</v>
      </c>
      <c r="J94" s="38">
        <v>76.47</v>
      </c>
      <c r="K94" s="38">
        <v>76.98</v>
      </c>
      <c r="L94" s="38">
        <v>76.099999999999994</v>
      </c>
      <c r="M94" s="38">
        <v>77.510000000000005</v>
      </c>
      <c r="N94" s="38">
        <v>77.98</v>
      </c>
      <c r="O94" s="38">
        <v>81.7</v>
      </c>
      <c r="P94" s="38">
        <v>84.18</v>
      </c>
      <c r="Q94" s="38">
        <v>84.8</v>
      </c>
      <c r="R94" s="38">
        <v>85.05</v>
      </c>
      <c r="S94" s="38">
        <v>85.21</v>
      </c>
      <c r="T94" s="38">
        <v>85.39</v>
      </c>
      <c r="U94" s="38">
        <v>85.54</v>
      </c>
      <c r="V94" s="38">
        <v>85.79</v>
      </c>
      <c r="W94" s="39">
        <v>86.03</v>
      </c>
      <c r="X94" s="23">
        <v>0.92</v>
      </c>
      <c r="Y94" s="31">
        <v>91.83</v>
      </c>
      <c r="Z94" s="31">
        <v>3.3359999999999999</v>
      </c>
      <c r="AA94" s="31">
        <v>8.6679999999999993</v>
      </c>
      <c r="AB94" s="31">
        <v>91.174999999999997</v>
      </c>
      <c r="AC94" s="31">
        <v>0.89300000000000002</v>
      </c>
      <c r="AD94" s="31">
        <v>8.3000000000000007</v>
      </c>
      <c r="AE94" s="25">
        <v>80.32391131036276</v>
      </c>
      <c r="AF94" s="25">
        <v>0.46533076433740073</v>
      </c>
      <c r="AG94" s="25">
        <v>0.40972753986693861</v>
      </c>
      <c r="AH94" s="25">
        <v>78.869031696178041</v>
      </c>
      <c r="AI94" s="25">
        <v>0.33011621854422535</v>
      </c>
      <c r="AJ94" s="25">
        <v>0.34610269957650885</v>
      </c>
      <c r="AK94" s="28"/>
      <c r="AL94" s="27" t="s">
        <v>65</v>
      </c>
      <c r="AM94" s="27" t="s">
        <v>42</v>
      </c>
      <c r="AN94" s="27" t="s">
        <v>66</v>
      </c>
      <c r="AO94" s="27" t="s">
        <v>31</v>
      </c>
      <c r="AP94" s="43" t="s">
        <v>173</v>
      </c>
      <c r="AQ94" s="28" t="s">
        <v>32</v>
      </c>
      <c r="AR94" s="28" t="s">
        <v>167</v>
      </c>
      <c r="AS94" s="28"/>
      <c r="AT94" s="30" t="s">
        <v>34</v>
      </c>
      <c r="AU94" s="30" t="s">
        <v>34</v>
      </c>
      <c r="AV94" s="30" t="s">
        <v>34</v>
      </c>
      <c r="AW94" s="31" t="s">
        <v>36</v>
      </c>
      <c r="AX94" s="32" t="s">
        <v>36</v>
      </c>
      <c r="AZ94" s="60">
        <f>AVERAGE(D94,G94)</f>
        <v>68.39</v>
      </c>
      <c r="BA94" s="60">
        <f>AVERAGE(H94,K94)</f>
        <v>70.835000000000008</v>
      </c>
      <c r="BB94" s="60">
        <f>AVERAGE(L94,O94)</f>
        <v>78.900000000000006</v>
      </c>
      <c r="BC94" s="60">
        <f>AVERAGE(P94,S94)</f>
        <v>84.694999999999993</v>
      </c>
      <c r="BD94" s="60">
        <f>AVERAGE(T94,W94)</f>
        <v>85.710000000000008</v>
      </c>
      <c r="BF94" s="1" t="str">
        <f>B94</f>
        <v>#3410 SUN 1/8 CTO</v>
      </c>
      <c r="BG94" s="60">
        <f>MAX(AZ94-SUM(BA94:BD94)/4,0)</f>
        <v>0</v>
      </c>
      <c r="BH94" s="60">
        <f>MAX(BA94-(AZ94+SUM(BB94:BD94)/4),0)</f>
        <v>0</v>
      </c>
      <c r="BI94" s="60">
        <f>MAX(BB94-(SUM(AZ94:BA94)+SUM(BC94:BD94))/4,0)</f>
        <v>1.4925000000000068</v>
      </c>
      <c r="BJ94" s="60">
        <f>MAX(BC94-(SUM(AZ94:BB94)+BD94)/4,0)</f>
        <v>8.7362499999999841</v>
      </c>
      <c r="BK94" s="60">
        <f>MAX(BD94-SUM(AZ94:BC94)/4,0)</f>
        <v>10.004999999999995</v>
      </c>
      <c r="BN94" s="60">
        <f t="shared" si="11"/>
        <v>0</v>
      </c>
      <c r="BO94" s="60">
        <f t="shared" si="12"/>
        <v>0</v>
      </c>
      <c r="BP94" s="60">
        <f t="shared" si="13"/>
        <v>1.4925000000000068</v>
      </c>
      <c r="BQ94" s="60">
        <f t="shared" si="14"/>
        <v>8.3631249999999824</v>
      </c>
      <c r="BR94" s="60">
        <f t="shared" si="15"/>
        <v>7.4478124999999977</v>
      </c>
    </row>
    <row r="95" spans="1:81" s="1" customFormat="1" ht="20.25">
      <c r="A95" s="36" t="s">
        <v>37</v>
      </c>
      <c r="B95" s="21" t="s">
        <v>181</v>
      </c>
      <c r="C95" s="21" t="str">
        <f>CONCATENATE(A95," ",B95)</f>
        <v>ROSCOLUX #3442 HALF STRAW</v>
      </c>
      <c r="D95" s="38">
        <v>61.76</v>
      </c>
      <c r="E95" s="38">
        <v>62.43</v>
      </c>
      <c r="F95" s="38">
        <v>51.12</v>
      </c>
      <c r="G95" s="38">
        <v>33.950000000000003</v>
      </c>
      <c r="H95" s="38">
        <v>25.51</v>
      </c>
      <c r="I95" s="38">
        <v>34.56</v>
      </c>
      <c r="J95" s="38">
        <v>61.46</v>
      </c>
      <c r="K95" s="38">
        <v>62.91</v>
      </c>
      <c r="L95" s="38">
        <v>59.38</v>
      </c>
      <c r="M95" s="38">
        <v>62.71</v>
      </c>
      <c r="N95" s="38">
        <v>63.2</v>
      </c>
      <c r="O95" s="38">
        <v>74.42</v>
      </c>
      <c r="P95" s="38">
        <v>82.47</v>
      </c>
      <c r="Q95" s="38">
        <v>83.79</v>
      </c>
      <c r="R95" s="38">
        <v>84.16</v>
      </c>
      <c r="S95" s="38">
        <v>84.35</v>
      </c>
      <c r="T95" s="38">
        <v>84.57</v>
      </c>
      <c r="U95" s="38">
        <v>84.81</v>
      </c>
      <c r="V95" s="38">
        <v>85.05</v>
      </c>
      <c r="W95" s="39">
        <v>85.24</v>
      </c>
      <c r="X95" s="23">
        <v>0.73</v>
      </c>
      <c r="Y95" s="31">
        <v>87.406999999999996</v>
      </c>
      <c r="Z95" s="31">
        <v>10.038</v>
      </c>
      <c r="AA95" s="31">
        <v>31.158000000000001</v>
      </c>
      <c r="AB95" s="31">
        <v>85.385999999999996</v>
      </c>
      <c r="AC95" s="31">
        <v>2.2269999999999999</v>
      </c>
      <c r="AD95" s="31">
        <v>31.036000000000001</v>
      </c>
      <c r="AE95" s="25">
        <v>70.839558943077748</v>
      </c>
      <c r="AF95" s="25">
        <v>0.49803837810215434</v>
      </c>
      <c r="AG95" s="25">
        <v>0.41908076166187819</v>
      </c>
      <c r="AH95" s="25">
        <v>66.766713560702058</v>
      </c>
      <c r="AI95" s="25">
        <v>0.37608387230477563</v>
      </c>
      <c r="AJ95" s="25">
        <v>0.3905856769615168</v>
      </c>
      <c r="AK95" s="28"/>
      <c r="AL95" s="27" t="s">
        <v>65</v>
      </c>
      <c r="AM95" s="27" t="s">
        <v>42</v>
      </c>
      <c r="AN95" s="27" t="s">
        <v>66</v>
      </c>
      <c r="AO95" s="27" t="s">
        <v>31</v>
      </c>
      <c r="AP95" s="43" t="s">
        <v>169</v>
      </c>
      <c r="AQ95" s="28" t="s">
        <v>32</v>
      </c>
      <c r="AR95" s="28" t="s">
        <v>180</v>
      </c>
      <c r="AS95" s="28"/>
      <c r="AT95" s="30" t="s">
        <v>34</v>
      </c>
      <c r="AU95" s="30" t="s">
        <v>34</v>
      </c>
      <c r="AV95" s="30" t="s">
        <v>34</v>
      </c>
      <c r="AW95" s="31" t="s">
        <v>36</v>
      </c>
      <c r="AX95" s="32" t="s">
        <v>36</v>
      </c>
      <c r="AZ95" s="60">
        <f>AVERAGE(D95,G95)</f>
        <v>47.855000000000004</v>
      </c>
      <c r="BA95" s="60">
        <f>AVERAGE(H95,K95)</f>
        <v>44.21</v>
      </c>
      <c r="BB95" s="60">
        <f>AVERAGE(L95,O95)</f>
        <v>66.900000000000006</v>
      </c>
      <c r="BC95" s="60">
        <f>AVERAGE(P95,S95)</f>
        <v>83.41</v>
      </c>
      <c r="BD95" s="60">
        <f>AVERAGE(T95,W95)</f>
        <v>84.905000000000001</v>
      </c>
      <c r="BF95" s="1" t="str">
        <f>B95</f>
        <v>#3442 HALF STRAW</v>
      </c>
      <c r="BG95" s="60">
        <f>MAX(AZ95-SUM(BA95:BD95)/4,0)</f>
        <v>0</v>
      </c>
      <c r="BH95" s="60">
        <f>MAX(BA95-(AZ95+SUM(BB95:BD95)/4),0)</f>
        <v>0</v>
      </c>
      <c r="BI95" s="60">
        <f>MAX(BB95-(SUM(AZ95:BA95)+SUM(BC95:BD95))/4,0)</f>
        <v>1.8050000000000068</v>
      </c>
      <c r="BJ95" s="60">
        <f>MAX(BC95-(SUM(AZ95:BB95)+BD95)/4,0)</f>
        <v>22.442499999999995</v>
      </c>
      <c r="BK95" s="60">
        <f>MAX(BD95-SUM(AZ95:BC95)/4,0)</f>
        <v>24.311250000000001</v>
      </c>
      <c r="BN95" s="60">
        <f t="shared" si="11"/>
        <v>0</v>
      </c>
      <c r="BO95" s="60">
        <f t="shared" si="12"/>
        <v>0</v>
      </c>
      <c r="BP95" s="60">
        <f t="shared" si="13"/>
        <v>1.8050000000000068</v>
      </c>
      <c r="BQ95" s="60">
        <f t="shared" si="14"/>
        <v>21.991249999999994</v>
      </c>
      <c r="BR95" s="60">
        <f t="shared" si="15"/>
        <v>18.249375000000001</v>
      </c>
    </row>
    <row r="96" spans="1:81" s="1" customFormat="1" ht="20.25">
      <c r="A96" s="36" t="s">
        <v>37</v>
      </c>
      <c r="B96" s="20" t="s">
        <v>49</v>
      </c>
      <c r="C96" s="21" t="str">
        <f>CONCATENATE(A96," ",B96)</f>
        <v xml:space="preserve">ROSCOLUX #08 PALE GOLD </v>
      </c>
      <c r="D96" s="22">
        <v>69.260000000000005</v>
      </c>
      <c r="E96" s="22">
        <v>69.989999999999995</v>
      </c>
      <c r="F96" s="22">
        <v>62.72</v>
      </c>
      <c r="G96" s="22">
        <v>49.43</v>
      </c>
      <c r="H96" s="22">
        <v>41.82</v>
      </c>
      <c r="I96" s="22">
        <v>49.56</v>
      </c>
      <c r="J96" s="22">
        <v>71.33</v>
      </c>
      <c r="K96" s="22">
        <v>72.290000000000006</v>
      </c>
      <c r="L96" s="22">
        <v>70.06</v>
      </c>
      <c r="M96" s="22">
        <v>72.56</v>
      </c>
      <c r="N96" s="22">
        <v>72.48</v>
      </c>
      <c r="O96" s="22">
        <v>79.540000000000006</v>
      </c>
      <c r="P96" s="22">
        <v>84.42</v>
      </c>
      <c r="Q96" s="22">
        <v>85.2</v>
      </c>
      <c r="R96" s="22">
        <v>85.31</v>
      </c>
      <c r="S96" s="22">
        <v>85.57</v>
      </c>
      <c r="T96" s="22">
        <v>85.78</v>
      </c>
      <c r="U96" s="22">
        <v>86.04</v>
      </c>
      <c r="V96" s="22">
        <v>86.18</v>
      </c>
      <c r="W96" s="22">
        <v>86.43</v>
      </c>
      <c r="X96" s="23">
        <v>0.86</v>
      </c>
      <c r="Y96" s="24">
        <v>90.412999999999997</v>
      </c>
      <c r="Z96" s="24">
        <v>5.4989999999999997</v>
      </c>
      <c r="AA96" s="24">
        <v>20.876999999999999</v>
      </c>
      <c r="AB96" s="24">
        <v>89.168000000000006</v>
      </c>
      <c r="AC96" s="24">
        <v>-0.376</v>
      </c>
      <c r="AD96" s="24">
        <v>20.945</v>
      </c>
      <c r="AE96" s="25">
        <v>77.198718901643488</v>
      </c>
      <c r="AF96" s="25">
        <v>0.4771238623943877</v>
      </c>
      <c r="AG96" s="25">
        <v>0.41916304770087948</v>
      </c>
      <c r="AH96" s="25">
        <v>74.520691660535505</v>
      </c>
      <c r="AI96" s="25">
        <v>0.35095320410633157</v>
      </c>
      <c r="AJ96" s="25">
        <v>0.37026726296251178</v>
      </c>
      <c r="AK96" s="26"/>
      <c r="AL96" s="27" t="s">
        <v>50</v>
      </c>
      <c r="AM96" s="27" t="s">
        <v>42</v>
      </c>
      <c r="AN96" s="27" t="s">
        <v>51</v>
      </c>
      <c r="AO96" s="27" t="s">
        <v>31</v>
      </c>
      <c r="AP96" s="28" t="s">
        <v>32</v>
      </c>
      <c r="AQ96" s="28" t="s">
        <v>32</v>
      </c>
      <c r="AR96" s="28" t="s">
        <v>33</v>
      </c>
      <c r="AS96" s="29"/>
      <c r="AT96" s="30" t="s">
        <v>34</v>
      </c>
      <c r="AU96" s="30" t="s">
        <v>34</v>
      </c>
      <c r="AV96" s="30" t="s">
        <v>34</v>
      </c>
      <c r="AW96" s="31" t="s">
        <v>35</v>
      </c>
      <c r="AX96" s="32" t="s">
        <v>36</v>
      </c>
      <c r="AY96" s="37"/>
      <c r="AZ96" s="60">
        <f>AVERAGE(D96,G96)</f>
        <v>59.344999999999999</v>
      </c>
      <c r="BA96" s="60">
        <f>AVERAGE(H96,K96)</f>
        <v>57.055000000000007</v>
      </c>
      <c r="BB96" s="60">
        <f>AVERAGE(L96,O96)</f>
        <v>74.800000000000011</v>
      </c>
      <c r="BC96" s="60">
        <f>AVERAGE(P96,S96)</f>
        <v>84.995000000000005</v>
      </c>
      <c r="BD96" s="60">
        <f>AVERAGE(T96,W96)</f>
        <v>86.105000000000004</v>
      </c>
      <c r="BE96" s="37"/>
      <c r="BF96" s="1" t="str">
        <f>B96</f>
        <v xml:space="preserve">#08 PALE GOLD </v>
      </c>
      <c r="BG96" s="60">
        <f>MAX(AZ96-SUM(BA96:BD96)/4,0)</f>
        <v>0</v>
      </c>
      <c r="BH96" s="60">
        <f>MAX(BA96-(AZ96+SUM(BB96:BD96)/4),0)</f>
        <v>0</v>
      </c>
      <c r="BI96" s="60">
        <f>MAX(BB96-(SUM(AZ96:BA96)+SUM(BC96:BD96))/4,0)</f>
        <v>2.9250000000000114</v>
      </c>
      <c r="BJ96" s="60">
        <f>MAX(BC96-(SUM(AZ96:BB96)+BD96)/4,0)</f>
        <v>15.668750000000003</v>
      </c>
      <c r="BK96" s="60">
        <f>MAX(BD96-SUM(AZ96:BC96)/4,0)</f>
        <v>17.056249999999991</v>
      </c>
      <c r="BL96" s="37"/>
      <c r="BM96" s="37"/>
      <c r="BN96" s="60">
        <f t="shared" si="11"/>
        <v>0</v>
      </c>
      <c r="BO96" s="60">
        <f t="shared" si="12"/>
        <v>0</v>
      </c>
      <c r="BP96" s="60">
        <f t="shared" si="13"/>
        <v>2.9250000000000114</v>
      </c>
      <c r="BQ96" s="60">
        <f t="shared" si="14"/>
        <v>14.9375</v>
      </c>
      <c r="BR96" s="60">
        <f t="shared" si="15"/>
        <v>12.407812499999988</v>
      </c>
    </row>
    <row r="97" spans="1:70" s="1" customFormat="1" ht="20.25">
      <c r="A97" s="36" t="s">
        <v>37</v>
      </c>
      <c r="B97" s="20" t="s">
        <v>228</v>
      </c>
      <c r="C97" s="21" t="str">
        <f>CONCATENATE(A97," ",B97)</f>
        <v xml:space="preserve">ROSCOLUX #397 PALE GREY </v>
      </c>
      <c r="D97" s="22">
        <v>30.53</v>
      </c>
      <c r="E97" s="22">
        <v>41.06</v>
      </c>
      <c r="F97" s="22">
        <v>57.11</v>
      </c>
      <c r="G97" s="22">
        <v>57.95</v>
      </c>
      <c r="H97" s="22">
        <v>54.49</v>
      </c>
      <c r="I97" s="22">
        <v>57.67</v>
      </c>
      <c r="J97" s="22">
        <v>66.12</v>
      </c>
      <c r="K97" s="22">
        <v>64.23</v>
      </c>
      <c r="L97" s="22">
        <v>59.79</v>
      </c>
      <c r="M97" s="22">
        <v>60.97</v>
      </c>
      <c r="N97" s="22">
        <v>59.16</v>
      </c>
      <c r="O97" s="22">
        <v>64.489999999999995</v>
      </c>
      <c r="P97" s="22">
        <v>65.319999999999993</v>
      </c>
      <c r="Q97" s="22">
        <v>62.17</v>
      </c>
      <c r="R97" s="22">
        <v>59.92</v>
      </c>
      <c r="S97" s="22">
        <v>57.82</v>
      </c>
      <c r="T97" s="22">
        <v>60.21</v>
      </c>
      <c r="U97" s="22">
        <v>68.22</v>
      </c>
      <c r="V97" s="22">
        <v>77.37</v>
      </c>
      <c r="W97" s="22">
        <v>82.91</v>
      </c>
      <c r="X97" s="23">
        <v>0.7</v>
      </c>
      <c r="Y97" s="24">
        <v>82.94</v>
      </c>
      <c r="Z97" s="24">
        <v>0.46200000000000002</v>
      </c>
      <c r="AA97" s="24">
        <v>2.88</v>
      </c>
      <c r="AB97" s="24">
        <v>82.822000000000003</v>
      </c>
      <c r="AC97" s="24">
        <v>-0.82899999999999996</v>
      </c>
      <c r="AD97" s="24">
        <v>3.3570000000000002</v>
      </c>
      <c r="AE97" s="25">
        <v>62.049994937779331</v>
      </c>
      <c r="AF97" s="25">
        <v>0.45164852198669386</v>
      </c>
      <c r="AG97" s="25">
        <v>0.40989151648094213</v>
      </c>
      <c r="AH97" s="25">
        <v>61.828249320149965</v>
      </c>
      <c r="AI97" s="25">
        <v>0.31809978627219371</v>
      </c>
      <c r="AJ97" s="25">
        <v>0.33673363761297853</v>
      </c>
      <c r="AK97" s="26"/>
      <c r="AL97" s="27" t="s">
        <v>50</v>
      </c>
      <c r="AM97" s="27" t="s">
        <v>42</v>
      </c>
      <c r="AN97" s="27" t="s">
        <v>66</v>
      </c>
      <c r="AO97" s="27" t="s">
        <v>31</v>
      </c>
      <c r="AP97" s="28" t="s">
        <v>32</v>
      </c>
      <c r="AQ97" s="28" t="s">
        <v>32</v>
      </c>
      <c r="AR97" s="28" t="s">
        <v>33</v>
      </c>
      <c r="AS97" s="29"/>
      <c r="AT97" s="30" t="s">
        <v>34</v>
      </c>
      <c r="AU97" s="30" t="s">
        <v>34</v>
      </c>
      <c r="AV97" s="30" t="s">
        <v>34</v>
      </c>
      <c r="AW97" s="31" t="s">
        <v>35</v>
      </c>
      <c r="AX97" s="32" t="s">
        <v>36</v>
      </c>
      <c r="AY97" s="37"/>
      <c r="AZ97" s="60">
        <f>AVERAGE(D97,G97)</f>
        <v>44.24</v>
      </c>
      <c r="BA97" s="60">
        <f>AVERAGE(H97,K97)</f>
        <v>59.36</v>
      </c>
      <c r="BB97" s="60">
        <f>AVERAGE(L97,O97)</f>
        <v>62.14</v>
      </c>
      <c r="BC97" s="60">
        <f>AVERAGE(P97,S97)</f>
        <v>61.569999999999993</v>
      </c>
      <c r="BD97" s="60">
        <f>AVERAGE(T97,W97)</f>
        <v>71.56</v>
      </c>
      <c r="BE97" s="37"/>
      <c r="BF97" s="1" t="str">
        <f>B97</f>
        <v xml:space="preserve">#397 PALE GREY </v>
      </c>
      <c r="BG97" s="60">
        <f>MAX(AZ97-SUM(BA97:BD97)/4,0)</f>
        <v>0</v>
      </c>
      <c r="BH97" s="60">
        <f>MAX(BA97-(AZ97+SUM(BB97:BD97)/4),0)</f>
        <v>0</v>
      </c>
      <c r="BI97" s="60">
        <f>MAX(BB97-(SUM(AZ97:BA97)+SUM(BC97:BD97))/4,0)</f>
        <v>2.9575000000000031</v>
      </c>
      <c r="BJ97" s="60">
        <f>MAX(BC97-(SUM(AZ97:BB97)+BD97)/4,0)</f>
        <v>2.2449999999999903</v>
      </c>
      <c r="BK97" s="60">
        <f>MAX(BD97-SUM(AZ97:BC97)/4,0)</f>
        <v>14.732500000000002</v>
      </c>
      <c r="BL97" s="37"/>
      <c r="BM97" s="37"/>
      <c r="BN97" s="60">
        <f t="shared" si="11"/>
        <v>0</v>
      </c>
      <c r="BO97" s="60">
        <f t="shared" si="12"/>
        <v>0</v>
      </c>
      <c r="BP97" s="60">
        <f t="shared" si="13"/>
        <v>2.9575000000000031</v>
      </c>
      <c r="BQ97" s="60">
        <f t="shared" si="14"/>
        <v>1.5056249999999896</v>
      </c>
      <c r="BR97" s="60">
        <f t="shared" si="15"/>
        <v>13.431875000000003</v>
      </c>
    </row>
    <row r="98" spans="1:70" s="1" customFormat="1" ht="20.25">
      <c r="A98" s="36" t="s">
        <v>37</v>
      </c>
      <c r="B98" s="21" t="s">
        <v>183</v>
      </c>
      <c r="C98" s="21" t="str">
        <f>CONCATENATE(A98," ",B98)</f>
        <v>ROSCOLUX #3444 EIGHTH STRAW</v>
      </c>
      <c r="D98" s="38">
        <v>68.41</v>
      </c>
      <c r="E98" s="38">
        <v>72.11</v>
      </c>
      <c r="F98" s="38">
        <v>71.41</v>
      </c>
      <c r="G98" s="38">
        <v>67.56</v>
      </c>
      <c r="H98" s="38">
        <v>65.13</v>
      </c>
      <c r="I98" s="38">
        <v>68.84</v>
      </c>
      <c r="J98" s="38">
        <v>77.959999999999994</v>
      </c>
      <c r="K98" s="38">
        <v>78.849999999999994</v>
      </c>
      <c r="L98" s="38">
        <v>78.48</v>
      </c>
      <c r="M98" s="38">
        <v>79.62</v>
      </c>
      <c r="N98" s="38">
        <v>79.97</v>
      </c>
      <c r="O98" s="38">
        <v>82.46</v>
      </c>
      <c r="P98" s="38">
        <v>84.22</v>
      </c>
      <c r="Q98" s="38">
        <v>84.58</v>
      </c>
      <c r="R98" s="38">
        <v>84.82</v>
      </c>
      <c r="S98" s="38">
        <v>84.95</v>
      </c>
      <c r="T98" s="38">
        <v>85.11</v>
      </c>
      <c r="U98" s="38">
        <v>85.33</v>
      </c>
      <c r="V98" s="38">
        <v>85.59</v>
      </c>
      <c r="W98" s="39">
        <v>85.85</v>
      </c>
      <c r="X98" s="23">
        <v>0.92</v>
      </c>
      <c r="Y98" s="31">
        <v>92.325000000000003</v>
      </c>
      <c r="Z98" s="31">
        <v>2.0710000000000002</v>
      </c>
      <c r="AA98" s="31">
        <v>8.8689999999999998</v>
      </c>
      <c r="AB98" s="31">
        <v>91.796999999999997</v>
      </c>
      <c r="AC98" s="31">
        <v>-0.53700000000000003</v>
      </c>
      <c r="AD98" s="31">
        <v>8.8239999999999998</v>
      </c>
      <c r="AE98" s="25">
        <v>81.435192147851311</v>
      </c>
      <c r="AF98" s="25">
        <v>0.46345424490407133</v>
      </c>
      <c r="AG98" s="25">
        <v>0.41142644917427557</v>
      </c>
      <c r="AH98" s="25">
        <v>80.250187542960759</v>
      </c>
      <c r="AI98" s="25">
        <v>0.32892785617428943</v>
      </c>
      <c r="AJ98" s="25">
        <v>0.34806596084108443</v>
      </c>
      <c r="AK98" s="28"/>
      <c r="AL98" s="27" t="s">
        <v>65</v>
      </c>
      <c r="AM98" s="27" t="s">
        <v>42</v>
      </c>
      <c r="AN98" s="27" t="s">
        <v>66</v>
      </c>
      <c r="AO98" s="27" t="s">
        <v>31</v>
      </c>
      <c r="AP98" s="43" t="s">
        <v>173</v>
      </c>
      <c r="AQ98" s="28" t="s">
        <v>32</v>
      </c>
      <c r="AR98" s="28" t="s">
        <v>180</v>
      </c>
      <c r="AS98" s="28"/>
      <c r="AT98" s="30" t="s">
        <v>34</v>
      </c>
      <c r="AU98" s="30" t="s">
        <v>34</v>
      </c>
      <c r="AV98" s="30" t="s">
        <v>34</v>
      </c>
      <c r="AW98" s="31" t="s">
        <v>36</v>
      </c>
      <c r="AX98" s="32" t="s">
        <v>36</v>
      </c>
      <c r="AZ98" s="60">
        <f>AVERAGE(D98,G98)</f>
        <v>67.984999999999999</v>
      </c>
      <c r="BA98" s="60">
        <f>AVERAGE(H98,K98)</f>
        <v>71.989999999999995</v>
      </c>
      <c r="BB98" s="60">
        <f>AVERAGE(L98,O98)</f>
        <v>80.47</v>
      </c>
      <c r="BC98" s="60">
        <f>AVERAGE(P98,S98)</f>
        <v>84.585000000000008</v>
      </c>
      <c r="BD98" s="60">
        <f>AVERAGE(T98,W98)</f>
        <v>85.47999999999999</v>
      </c>
      <c r="BF98" s="1" t="str">
        <f>B98</f>
        <v>#3444 EIGHTH STRAW</v>
      </c>
      <c r="BG98" s="60">
        <f>MAX(AZ98-SUM(BA98:BD98)/4,0)</f>
        <v>0</v>
      </c>
      <c r="BH98" s="60">
        <f>MAX(BA98-(AZ98+SUM(BB98:BD98)/4),0)</f>
        <v>0</v>
      </c>
      <c r="BI98" s="60">
        <f>MAX(BB98-(SUM(AZ98:BA98)+SUM(BC98:BD98))/4,0)</f>
        <v>2.960000000000008</v>
      </c>
      <c r="BJ98" s="60">
        <f>MAX(BC98-(SUM(AZ98:BB98)+BD98)/4,0)</f>
        <v>8.1037500000000193</v>
      </c>
      <c r="BK98" s="60">
        <f>MAX(BD98-SUM(AZ98:BC98)/4,0)</f>
        <v>9.2224999999999966</v>
      </c>
      <c r="BN98" s="60">
        <f t="shared" si="11"/>
        <v>0</v>
      </c>
      <c r="BO98" s="60">
        <f t="shared" si="12"/>
        <v>0</v>
      </c>
      <c r="BP98" s="60">
        <f t="shared" si="13"/>
        <v>2.960000000000008</v>
      </c>
      <c r="BQ98" s="60">
        <f t="shared" si="14"/>
        <v>7.3637500000000173</v>
      </c>
      <c r="BR98" s="60">
        <f t="shared" si="15"/>
        <v>6.4565624999999898</v>
      </c>
    </row>
    <row r="99" spans="1:70" s="1" customFormat="1" ht="20.25">
      <c r="A99" s="36" t="s">
        <v>37</v>
      </c>
      <c r="B99" s="20" t="s">
        <v>229</v>
      </c>
      <c r="C99" s="21" t="str">
        <f>CONCATENATE(A99," ",B99)</f>
        <v>ROSCOLUX #398 NEUTRAL GREY</v>
      </c>
      <c r="D99" s="22">
        <v>23.18</v>
      </c>
      <c r="E99" s="22">
        <v>29.61</v>
      </c>
      <c r="F99" s="22">
        <v>35.33</v>
      </c>
      <c r="G99" s="22">
        <v>38.659999999999997</v>
      </c>
      <c r="H99" s="22">
        <v>41.08</v>
      </c>
      <c r="I99" s="22">
        <v>42.71</v>
      </c>
      <c r="J99" s="22">
        <v>43.47</v>
      </c>
      <c r="K99" s="22">
        <v>43.54</v>
      </c>
      <c r="L99" s="22">
        <v>43.17</v>
      </c>
      <c r="M99" s="22">
        <v>41.73</v>
      </c>
      <c r="N99" s="22">
        <v>41.17</v>
      </c>
      <c r="O99" s="22">
        <v>39.93</v>
      </c>
      <c r="P99" s="22">
        <v>39.770000000000003</v>
      </c>
      <c r="Q99" s="22">
        <v>40.58</v>
      </c>
      <c r="R99" s="22">
        <v>41.35</v>
      </c>
      <c r="S99" s="22">
        <v>37.14</v>
      </c>
      <c r="T99" s="22">
        <v>28.16</v>
      </c>
      <c r="U99" s="22">
        <v>43.98</v>
      </c>
      <c r="V99" s="22">
        <v>48.36</v>
      </c>
      <c r="W99" s="22">
        <v>52.12</v>
      </c>
      <c r="X99" s="23">
        <v>0.4</v>
      </c>
      <c r="Y99" s="24">
        <v>70.183000000000007</v>
      </c>
      <c r="Z99" s="24">
        <v>-2.1659999999999999</v>
      </c>
      <c r="AA99" s="24">
        <v>-1.1879999999999999</v>
      </c>
      <c r="AB99" s="24">
        <v>70.516000000000005</v>
      </c>
      <c r="AC99" s="24">
        <v>-2.6930000000000001</v>
      </c>
      <c r="AD99" s="24">
        <v>-0.23</v>
      </c>
      <c r="AE99" s="25">
        <v>41.010102549464349</v>
      </c>
      <c r="AF99" s="25">
        <v>0.44169859881263002</v>
      </c>
      <c r="AG99" s="25">
        <v>0.40928333984416626</v>
      </c>
      <c r="AH99" s="25">
        <v>41.487314941936951</v>
      </c>
      <c r="AI99" s="25">
        <v>0.30757270615175053</v>
      </c>
      <c r="AJ99" s="25">
        <v>0.33080775984981348</v>
      </c>
      <c r="AK99" s="26"/>
      <c r="AL99" s="27" t="s">
        <v>28</v>
      </c>
      <c r="AM99" s="27" t="s">
        <v>29</v>
      </c>
      <c r="AN99" s="27" t="s">
        <v>30</v>
      </c>
      <c r="AO99" s="27" t="s">
        <v>31</v>
      </c>
      <c r="AP99" s="28" t="s">
        <v>32</v>
      </c>
      <c r="AQ99" s="28" t="s">
        <v>32</v>
      </c>
      <c r="AR99" s="28" t="s">
        <v>33</v>
      </c>
      <c r="AS99" s="29"/>
      <c r="AT99" s="30" t="s">
        <v>34</v>
      </c>
      <c r="AU99" s="30" t="s">
        <v>34</v>
      </c>
      <c r="AV99" s="31" t="s">
        <v>35</v>
      </c>
      <c r="AW99" s="31" t="s">
        <v>35</v>
      </c>
      <c r="AX99" s="32" t="s">
        <v>36</v>
      </c>
      <c r="AY99" s="37"/>
      <c r="AZ99" s="60">
        <f>AVERAGE(D99,G99)</f>
        <v>30.919999999999998</v>
      </c>
      <c r="BA99" s="60">
        <f>AVERAGE(H99,K99)</f>
        <v>42.31</v>
      </c>
      <c r="BB99" s="60">
        <f>AVERAGE(L99,O99)</f>
        <v>41.55</v>
      </c>
      <c r="BC99" s="60">
        <f>AVERAGE(P99,S99)</f>
        <v>38.454999999999998</v>
      </c>
      <c r="BD99" s="60">
        <f>AVERAGE(T99,W99)</f>
        <v>40.14</v>
      </c>
      <c r="BE99" s="37"/>
      <c r="BF99" s="1" t="str">
        <f>B99</f>
        <v>#398 NEUTRAL GREY</v>
      </c>
      <c r="BG99" s="60">
        <f>MAX(AZ99-SUM(BA99:BD99)/4,0)</f>
        <v>0</v>
      </c>
      <c r="BH99" s="60">
        <f>MAX(BA99-(AZ99+SUM(BB99:BD99)/4),0)</f>
        <v>0</v>
      </c>
      <c r="BI99" s="60">
        <f>MAX(BB99-(SUM(AZ99:BA99)+SUM(BC99:BD99))/4,0)</f>
        <v>3.59375</v>
      </c>
      <c r="BJ99" s="60">
        <f>MAX(BC99-(SUM(AZ99:BB99)+BD99)/4,0)</f>
        <v>0</v>
      </c>
      <c r="BK99" s="60">
        <f>MAX(BD99-SUM(AZ99:BC99)/4,0)</f>
        <v>1.8312499999999972</v>
      </c>
      <c r="BL99" s="37"/>
      <c r="BM99" s="37"/>
      <c r="BN99" s="60">
        <f t="shared" si="11"/>
        <v>0</v>
      </c>
      <c r="BO99" s="60">
        <f t="shared" si="12"/>
        <v>0</v>
      </c>
      <c r="BP99" s="60">
        <f t="shared" si="13"/>
        <v>3.59375</v>
      </c>
      <c r="BQ99" s="60">
        <f t="shared" si="14"/>
        <v>0</v>
      </c>
      <c r="BR99" s="60">
        <f t="shared" si="15"/>
        <v>0.93281249999999716</v>
      </c>
    </row>
    <row r="100" spans="1:70" s="1" customFormat="1" ht="20.25">
      <c r="A100" s="36" t="s">
        <v>37</v>
      </c>
      <c r="B100" s="21" t="s">
        <v>70</v>
      </c>
      <c r="C100" s="21" t="s">
        <v>71</v>
      </c>
      <c r="D100" s="38">
        <v>4.07</v>
      </c>
      <c r="E100" s="38">
        <v>2.09</v>
      </c>
      <c r="F100" s="38">
        <v>0.22</v>
      </c>
      <c r="G100" s="38">
        <v>0.04</v>
      </c>
      <c r="H100" s="38">
        <v>0.03</v>
      </c>
      <c r="I100" s="38">
        <v>0.19</v>
      </c>
      <c r="J100" s="38">
        <v>8.3699999999999992</v>
      </c>
      <c r="K100" s="38">
        <v>23.62</v>
      </c>
      <c r="L100" s="38">
        <v>25.4</v>
      </c>
      <c r="M100" s="38">
        <v>19.11</v>
      </c>
      <c r="N100" s="38">
        <v>9.67</v>
      </c>
      <c r="O100" s="38">
        <v>3.9</v>
      </c>
      <c r="P100" s="38">
        <v>1.17</v>
      </c>
      <c r="Q100" s="38">
        <v>0.44</v>
      </c>
      <c r="R100" s="38">
        <v>0.31</v>
      </c>
      <c r="S100" s="38">
        <v>0.22</v>
      </c>
      <c r="T100" s="38">
        <v>0.56000000000000005</v>
      </c>
      <c r="U100" s="38">
        <v>5.6</v>
      </c>
      <c r="V100" s="38">
        <v>27.35</v>
      </c>
      <c r="W100" s="39">
        <v>56.59</v>
      </c>
      <c r="X100" s="23">
        <v>0.15</v>
      </c>
      <c r="Y100" s="31">
        <v>36.347000000000001</v>
      </c>
      <c r="Z100" s="31">
        <v>-59.868000000000002</v>
      </c>
      <c r="AA100" s="31">
        <v>22.498999999999999</v>
      </c>
      <c r="AB100" s="31">
        <v>40.692</v>
      </c>
      <c r="AC100" s="31">
        <v>-68.126000000000005</v>
      </c>
      <c r="AD100" s="31">
        <v>39.283999999999999</v>
      </c>
      <c r="AE100" s="25">
        <v>9.1897019138958012</v>
      </c>
      <c r="AF100" s="25">
        <v>0.27727848293808871</v>
      </c>
      <c r="AG100" s="25">
        <v>0.62906522253423858</v>
      </c>
      <c r="AH100" s="25">
        <v>11.673238737615318</v>
      </c>
      <c r="AI100" s="25">
        <v>0.22437208972844022</v>
      </c>
      <c r="AJ100" s="25">
        <v>0.63072503812583669</v>
      </c>
      <c r="AK100" s="28"/>
      <c r="AL100" s="27" t="s">
        <v>65</v>
      </c>
      <c r="AM100" s="27" t="s">
        <v>42</v>
      </c>
      <c r="AN100" s="27" t="s">
        <v>66</v>
      </c>
      <c r="AO100" s="27" t="s">
        <v>31</v>
      </c>
      <c r="AP100" s="28" t="s">
        <v>32</v>
      </c>
      <c r="AQ100" s="28" t="s">
        <v>32</v>
      </c>
      <c r="AR100" s="28" t="s">
        <v>72</v>
      </c>
      <c r="AS100" s="28"/>
      <c r="AT100" s="30" t="s">
        <v>34</v>
      </c>
      <c r="AU100" s="30" t="s">
        <v>34</v>
      </c>
      <c r="AV100" s="30" t="s">
        <v>34</v>
      </c>
      <c r="AW100" s="31" t="s">
        <v>36</v>
      </c>
      <c r="AX100" s="32" t="s">
        <v>36</v>
      </c>
      <c r="AZ100" s="60">
        <f>AVERAGE(D100,G100)</f>
        <v>2.0550000000000002</v>
      </c>
      <c r="BA100" s="60">
        <f>AVERAGE(H100,K100)</f>
        <v>11.825000000000001</v>
      </c>
      <c r="BB100" s="60">
        <f>AVERAGE(L100,O100)</f>
        <v>14.649999999999999</v>
      </c>
      <c r="BC100" s="60">
        <f>AVERAGE(P100,S100)</f>
        <v>0.69499999999999995</v>
      </c>
      <c r="BD100" s="60">
        <f>AVERAGE(T100,W100)</f>
        <v>28.575000000000003</v>
      </c>
      <c r="BF100" s="1" t="str">
        <f>B100</f>
        <v xml:space="preserve">#2004 VS GREEN </v>
      </c>
      <c r="BG100" s="60">
        <f>MAX(AZ100-SUM(BA100:BD100)/4,0)</f>
        <v>0</v>
      </c>
      <c r="BH100" s="60">
        <f>MAX(BA100-(AZ100+SUM(BB100:BD100)/4),0)</f>
        <v>0</v>
      </c>
      <c r="BI100" s="60">
        <f>MAX(BB100-(SUM(AZ100:BA100)+SUM(BC100:BD100))/4,0)</f>
        <v>3.8624999999999972</v>
      </c>
      <c r="BJ100" s="60">
        <f>MAX(BC100-(SUM(AZ100:BB100)+BD100)/4,0)</f>
        <v>0</v>
      </c>
      <c r="BK100" s="60">
        <f>MAX(BD100-SUM(AZ100:BC100)/4,0)</f>
        <v>21.268750000000004</v>
      </c>
      <c r="BN100" s="60">
        <f t="shared" si="11"/>
        <v>0</v>
      </c>
      <c r="BO100" s="60">
        <f t="shared" si="12"/>
        <v>0</v>
      </c>
      <c r="BP100" s="60">
        <f t="shared" si="13"/>
        <v>3.8624999999999972</v>
      </c>
      <c r="BQ100" s="60">
        <f t="shared" si="14"/>
        <v>0</v>
      </c>
      <c r="BR100" s="60">
        <f t="shared" si="15"/>
        <v>20.303125000000005</v>
      </c>
    </row>
    <row r="101" spans="1:70" s="1" customFormat="1" ht="20.25">
      <c r="A101" s="36" t="s">
        <v>37</v>
      </c>
      <c r="B101" s="21" t="s">
        <v>182</v>
      </c>
      <c r="C101" s="21" t="str">
        <f>CONCATENATE(A101," ",B101)</f>
        <v>ROSCOLUX #3443 QUARTER STRAW</v>
      </c>
      <c r="D101" s="38">
        <v>64.8</v>
      </c>
      <c r="E101" s="38">
        <v>68.2</v>
      </c>
      <c r="F101" s="38">
        <v>65.37</v>
      </c>
      <c r="G101" s="38">
        <v>57.1</v>
      </c>
      <c r="H101" s="38">
        <v>51.93</v>
      </c>
      <c r="I101" s="38">
        <v>58.08</v>
      </c>
      <c r="J101" s="38">
        <v>74.25</v>
      </c>
      <c r="K101" s="38">
        <v>75.31</v>
      </c>
      <c r="L101" s="38">
        <v>74.31</v>
      </c>
      <c r="M101" s="38">
        <v>76.010000000000005</v>
      </c>
      <c r="N101" s="38">
        <v>76.290000000000006</v>
      </c>
      <c r="O101" s="38">
        <v>80.819999999999993</v>
      </c>
      <c r="P101" s="38">
        <v>84.03</v>
      </c>
      <c r="Q101" s="38">
        <v>84.58</v>
      </c>
      <c r="R101" s="38">
        <v>84.74</v>
      </c>
      <c r="S101" s="38">
        <v>84.88</v>
      </c>
      <c r="T101" s="38">
        <v>85.13</v>
      </c>
      <c r="U101" s="38">
        <v>85.42</v>
      </c>
      <c r="V101" s="38">
        <v>85.87</v>
      </c>
      <c r="W101" s="39">
        <v>86.26</v>
      </c>
      <c r="X101" s="23">
        <v>0.81</v>
      </c>
      <c r="Y101" s="31">
        <v>91.304000000000002</v>
      </c>
      <c r="Z101" s="31">
        <v>3.5619999999999998</v>
      </c>
      <c r="AA101" s="31">
        <v>15.377000000000001</v>
      </c>
      <c r="AB101" s="31">
        <v>90.418000000000006</v>
      </c>
      <c r="AC101" s="31">
        <v>-0.89200000000000002</v>
      </c>
      <c r="AD101" s="31">
        <v>15.439</v>
      </c>
      <c r="AE101" s="25">
        <v>79.154164123071865</v>
      </c>
      <c r="AF101" s="25">
        <v>0.47223327239253676</v>
      </c>
      <c r="AG101" s="25">
        <v>0.41515717102187294</v>
      </c>
      <c r="AH101" s="25">
        <v>77.209601361438075</v>
      </c>
      <c r="AI101" s="25">
        <v>0.34063843914656144</v>
      </c>
      <c r="AJ101" s="25">
        <v>0.36131334377678798</v>
      </c>
      <c r="AK101" s="28"/>
      <c r="AL101" s="27" t="s">
        <v>65</v>
      </c>
      <c r="AM101" s="27" t="s">
        <v>42</v>
      </c>
      <c r="AN101" s="27" t="s">
        <v>66</v>
      </c>
      <c r="AO101" s="27" t="s">
        <v>31</v>
      </c>
      <c r="AP101" s="43" t="s">
        <v>171</v>
      </c>
      <c r="AQ101" s="28" t="s">
        <v>32</v>
      </c>
      <c r="AR101" s="28" t="s">
        <v>180</v>
      </c>
      <c r="AS101" s="28"/>
      <c r="AT101" s="30" t="s">
        <v>34</v>
      </c>
      <c r="AU101" s="30" t="s">
        <v>34</v>
      </c>
      <c r="AV101" s="30" t="s">
        <v>34</v>
      </c>
      <c r="AW101" s="31" t="s">
        <v>36</v>
      </c>
      <c r="AX101" s="32" t="s">
        <v>36</v>
      </c>
      <c r="AZ101" s="60">
        <f>AVERAGE(D101,G101)</f>
        <v>60.95</v>
      </c>
      <c r="BA101" s="60">
        <f>AVERAGE(H101,K101)</f>
        <v>63.620000000000005</v>
      </c>
      <c r="BB101" s="60">
        <f>AVERAGE(L101,O101)</f>
        <v>77.564999999999998</v>
      </c>
      <c r="BC101" s="60">
        <f>AVERAGE(P101,S101)</f>
        <v>84.454999999999998</v>
      </c>
      <c r="BD101" s="60">
        <f>AVERAGE(T101,W101)</f>
        <v>85.694999999999993</v>
      </c>
      <c r="BF101" s="1" t="str">
        <f>B101</f>
        <v>#3443 QUARTER STRAW</v>
      </c>
      <c r="BG101" s="60">
        <f>MAX(AZ101-SUM(BA101:BD101)/4,0)</f>
        <v>0</v>
      </c>
      <c r="BH101" s="60">
        <f>MAX(BA101-(AZ101+SUM(BB101:BD101)/4),0)</f>
        <v>0</v>
      </c>
      <c r="BI101" s="60">
        <f>MAX(BB101-(SUM(AZ101:BA101)+SUM(BC101:BD101))/4,0)</f>
        <v>3.8850000000000051</v>
      </c>
      <c r="BJ101" s="60">
        <f>MAX(BC101-(SUM(AZ101:BB101)+BD101)/4,0)</f>
        <v>12.497500000000002</v>
      </c>
      <c r="BK101" s="60">
        <f>MAX(BD101-SUM(AZ101:BC101)/4,0)</f>
        <v>14.047499999999999</v>
      </c>
      <c r="BN101" s="60">
        <f t="shared" si="11"/>
        <v>0</v>
      </c>
      <c r="BO101" s="60">
        <f t="shared" si="12"/>
        <v>0</v>
      </c>
      <c r="BP101" s="60">
        <f t="shared" si="13"/>
        <v>3.8850000000000051</v>
      </c>
      <c r="BQ101" s="60">
        <f t="shared" si="14"/>
        <v>11.526250000000001</v>
      </c>
      <c r="BR101" s="60">
        <f t="shared" si="15"/>
        <v>9.9518749999999976</v>
      </c>
    </row>
    <row r="102" spans="1:70" s="1" customFormat="1" ht="20.25">
      <c r="A102" s="36" t="s">
        <v>37</v>
      </c>
      <c r="B102" s="21" t="s">
        <v>68</v>
      </c>
      <c r="C102" s="21" t="str">
        <f>CONCATENATE(A102," ",B102)</f>
        <v>ROSCOLUX #2003 VS YELLOW</v>
      </c>
      <c r="D102" s="38">
        <v>47.44</v>
      </c>
      <c r="E102" s="38">
        <v>43.79</v>
      </c>
      <c r="F102" s="38">
        <v>20.059999999999999</v>
      </c>
      <c r="G102" s="38">
        <v>4.9000000000000004</v>
      </c>
      <c r="H102" s="38">
        <v>1.43</v>
      </c>
      <c r="I102" s="38">
        <v>2.65</v>
      </c>
      <c r="J102" s="38">
        <v>9.42</v>
      </c>
      <c r="K102" s="38">
        <v>15.75</v>
      </c>
      <c r="L102" s="38">
        <v>27.59</v>
      </c>
      <c r="M102" s="38">
        <v>62.44</v>
      </c>
      <c r="N102" s="38">
        <v>82.15</v>
      </c>
      <c r="O102" s="38">
        <v>84.75</v>
      </c>
      <c r="P102" s="38">
        <v>85.36</v>
      </c>
      <c r="Q102" s="38">
        <v>85.58</v>
      </c>
      <c r="R102" s="38">
        <v>85.57</v>
      </c>
      <c r="S102" s="38">
        <v>85.68</v>
      </c>
      <c r="T102" s="38">
        <v>85.98</v>
      </c>
      <c r="U102" s="38">
        <v>85.97</v>
      </c>
      <c r="V102" s="38">
        <v>86.18</v>
      </c>
      <c r="W102" s="39">
        <v>86.36</v>
      </c>
      <c r="X102" s="23">
        <v>0.64</v>
      </c>
      <c r="Y102" s="31">
        <v>86.888999999999996</v>
      </c>
      <c r="Z102" s="31">
        <v>18.741</v>
      </c>
      <c r="AA102" s="31">
        <v>100.61199999999999</v>
      </c>
      <c r="AB102" s="31">
        <v>81.622</v>
      </c>
      <c r="AC102" s="31">
        <v>15.339</v>
      </c>
      <c r="AD102" s="31">
        <v>96.492000000000004</v>
      </c>
      <c r="AE102" s="25">
        <v>69.780306235736958</v>
      </c>
      <c r="AF102" s="25">
        <v>0.55028780421269197</v>
      </c>
      <c r="AG102" s="25">
        <v>0.43723537311773603</v>
      </c>
      <c r="AH102" s="25">
        <v>59.60313934341864</v>
      </c>
      <c r="AI102" s="25">
        <v>0.49354928093097106</v>
      </c>
      <c r="AJ102" s="25">
        <v>0.46745036818001973</v>
      </c>
      <c r="AK102" s="28"/>
      <c r="AL102" s="27" t="s">
        <v>65</v>
      </c>
      <c r="AM102" s="27" t="s">
        <v>42</v>
      </c>
      <c r="AN102" s="27" t="s">
        <v>66</v>
      </c>
      <c r="AO102" s="27" t="s">
        <v>31</v>
      </c>
      <c r="AP102" s="28" t="s">
        <v>32</v>
      </c>
      <c r="AQ102" s="28" t="s">
        <v>32</v>
      </c>
      <c r="AR102" s="28" t="s">
        <v>69</v>
      </c>
      <c r="AS102" s="28"/>
      <c r="AT102" s="30" t="s">
        <v>34</v>
      </c>
      <c r="AU102" s="30" t="s">
        <v>34</v>
      </c>
      <c r="AV102" s="30" t="s">
        <v>34</v>
      </c>
      <c r="AW102" s="31" t="s">
        <v>36</v>
      </c>
      <c r="AX102" s="32" t="s">
        <v>36</v>
      </c>
      <c r="AZ102" s="60">
        <f>AVERAGE(D102,G102)</f>
        <v>26.169999999999998</v>
      </c>
      <c r="BA102" s="60">
        <f>AVERAGE(H102,K102)</f>
        <v>8.59</v>
      </c>
      <c r="BB102" s="60">
        <f>AVERAGE(L102,O102)</f>
        <v>56.17</v>
      </c>
      <c r="BC102" s="60">
        <f>AVERAGE(P102,S102)</f>
        <v>85.52000000000001</v>
      </c>
      <c r="BD102" s="60">
        <f>AVERAGE(T102,W102)</f>
        <v>86.17</v>
      </c>
      <c r="BF102" s="1" t="str">
        <f>B102</f>
        <v>#2003 VS YELLOW</v>
      </c>
      <c r="BG102" s="60">
        <f>MAX(AZ102-SUM(BA102:BD102)/4,0)</f>
        <v>0</v>
      </c>
      <c r="BH102" s="60">
        <f>MAX(BA102-(AZ102+SUM(BB102:BD102)/4),0)</f>
        <v>0</v>
      </c>
      <c r="BI102" s="60">
        <f>MAX(BB102-(SUM(AZ102:BA102)+SUM(BC102:BD102))/4,0)</f>
        <v>4.5575000000000045</v>
      </c>
      <c r="BJ102" s="60">
        <f>MAX(BC102-(SUM(AZ102:BB102)+BD102)/4,0)</f>
        <v>41.245000000000005</v>
      </c>
      <c r="BK102" s="60">
        <f>MAX(BD102-SUM(AZ102:BC102)/4,0)</f>
        <v>42.057499999999997</v>
      </c>
      <c r="BN102" s="60">
        <f t="shared" si="11"/>
        <v>0</v>
      </c>
      <c r="BO102" s="60">
        <f t="shared" si="12"/>
        <v>0</v>
      </c>
      <c r="BP102" s="60">
        <f t="shared" si="13"/>
        <v>4.5575000000000045</v>
      </c>
      <c r="BQ102" s="60">
        <f t="shared" si="14"/>
        <v>40.105625000000003</v>
      </c>
      <c r="BR102" s="60">
        <f t="shared" si="15"/>
        <v>30.606874999999995</v>
      </c>
    </row>
    <row r="103" spans="1:70" s="1" customFormat="1" ht="20.25">
      <c r="A103" s="36" t="s">
        <v>37</v>
      </c>
      <c r="B103" s="21" t="s">
        <v>151</v>
      </c>
      <c r="C103" s="21" t="s">
        <v>152</v>
      </c>
      <c r="D103" s="38">
        <v>67.209999999999994</v>
      </c>
      <c r="E103" s="38">
        <v>71.86</v>
      </c>
      <c r="F103" s="38">
        <v>72.400000000000006</v>
      </c>
      <c r="G103" s="38">
        <v>69.88</v>
      </c>
      <c r="H103" s="38">
        <v>68.400000000000006</v>
      </c>
      <c r="I103" s="38">
        <v>72.17</v>
      </c>
      <c r="J103" s="38">
        <v>80.55</v>
      </c>
      <c r="K103" s="38">
        <v>81.92</v>
      </c>
      <c r="L103" s="38">
        <v>82.55</v>
      </c>
      <c r="M103" s="38">
        <v>82.86</v>
      </c>
      <c r="N103" s="38">
        <v>82.69</v>
      </c>
      <c r="O103" s="38">
        <v>82.44</v>
      </c>
      <c r="P103" s="38">
        <v>82.13</v>
      </c>
      <c r="Q103" s="38">
        <v>82.05</v>
      </c>
      <c r="R103" s="38">
        <v>81.709999999999994</v>
      </c>
      <c r="S103" s="38">
        <v>82.1</v>
      </c>
      <c r="T103" s="38">
        <v>83.04</v>
      </c>
      <c r="U103" s="38">
        <v>83.76</v>
      </c>
      <c r="V103" s="38">
        <v>84.66</v>
      </c>
      <c r="W103" s="39">
        <v>85.37</v>
      </c>
      <c r="X103" s="23">
        <v>0.93</v>
      </c>
      <c r="Y103" s="31">
        <v>92.674999999999997</v>
      </c>
      <c r="Z103" s="31">
        <v>-0.92800000000000005</v>
      </c>
      <c r="AA103" s="31">
        <v>6.9379999999999997</v>
      </c>
      <c r="AB103" s="31">
        <v>92.527000000000001</v>
      </c>
      <c r="AC103" s="31">
        <v>-3.22</v>
      </c>
      <c r="AD103" s="31">
        <v>7.5439999999999996</v>
      </c>
      <c r="AE103" s="25">
        <v>82.227100975777688</v>
      </c>
      <c r="AF103" s="25">
        <v>0.45675667986306118</v>
      </c>
      <c r="AG103" s="25">
        <v>0.41335202669393667</v>
      </c>
      <c r="AH103" s="25">
        <v>81.891613186220169</v>
      </c>
      <c r="AI103" s="25">
        <v>0.32274888965188092</v>
      </c>
      <c r="AJ103" s="25">
        <v>0.34747082555789843</v>
      </c>
      <c r="AK103" s="28"/>
      <c r="AL103" s="27" t="s">
        <v>65</v>
      </c>
      <c r="AM103" s="27" t="s">
        <v>42</v>
      </c>
      <c r="AN103" s="27" t="s">
        <v>66</v>
      </c>
      <c r="AO103" s="27" t="s">
        <v>31</v>
      </c>
      <c r="AP103" s="28" t="s">
        <v>32</v>
      </c>
      <c r="AQ103" s="28" t="s">
        <v>153</v>
      </c>
      <c r="AR103" s="28" t="s">
        <v>136</v>
      </c>
      <c r="AS103" s="28"/>
      <c r="AT103" s="30" t="s">
        <v>34</v>
      </c>
      <c r="AU103" s="30" t="s">
        <v>34</v>
      </c>
      <c r="AV103" s="30" t="s">
        <v>34</v>
      </c>
      <c r="AW103" s="31" t="s">
        <v>36</v>
      </c>
      <c r="AX103" s="32" t="s">
        <v>36</v>
      </c>
      <c r="AZ103" s="60">
        <f>AVERAGE(D103,G103)</f>
        <v>68.544999999999987</v>
      </c>
      <c r="BA103" s="60">
        <f>AVERAGE(H103,K103)</f>
        <v>75.16</v>
      </c>
      <c r="BB103" s="60">
        <f>AVERAGE(L103,O103)</f>
        <v>82.495000000000005</v>
      </c>
      <c r="BC103" s="60">
        <f>AVERAGE(P103,S103)</f>
        <v>82.114999999999995</v>
      </c>
      <c r="BD103" s="60">
        <f>AVERAGE(T103,W103)</f>
        <v>84.205000000000013</v>
      </c>
      <c r="BF103" s="1" t="str">
        <f>B103</f>
        <v>#3317 TOUGH 1/8 PLUSGREEN</v>
      </c>
      <c r="BG103" s="60">
        <f>MAX(AZ103-SUM(BA103:BD103)/4,0)</f>
        <v>0</v>
      </c>
      <c r="BH103" s="60">
        <f>MAX(BA103-(AZ103+SUM(BB103:BD103)/4),0)</f>
        <v>0</v>
      </c>
      <c r="BI103" s="60">
        <f>MAX(BB103-(SUM(AZ103:BA103)+SUM(BC103:BD103))/4,0)</f>
        <v>4.9887500000000102</v>
      </c>
      <c r="BJ103" s="60">
        <f>MAX(BC103-(SUM(AZ103:BB103)+BD103)/4,0)</f>
        <v>4.5137500000000017</v>
      </c>
      <c r="BK103" s="60">
        <f>MAX(BD103-SUM(AZ103:BC103)/4,0)</f>
        <v>7.1262500000000131</v>
      </c>
      <c r="BN103" s="60">
        <f t="shared" si="11"/>
        <v>0</v>
      </c>
      <c r="BO103" s="60">
        <f t="shared" si="12"/>
        <v>0</v>
      </c>
      <c r="BP103" s="60">
        <f t="shared" si="13"/>
        <v>4.9887500000000102</v>
      </c>
      <c r="BQ103" s="60">
        <f t="shared" si="14"/>
        <v>3.2665624999999991</v>
      </c>
      <c r="BR103" s="60">
        <f t="shared" si="15"/>
        <v>4.7506250000000101</v>
      </c>
    </row>
    <row r="104" spans="1:70" s="1" customFormat="1" ht="20.25">
      <c r="A104" s="36" t="s">
        <v>37</v>
      </c>
      <c r="B104" s="20" t="s">
        <v>345</v>
      </c>
      <c r="C104" s="21" t="str">
        <f>CONCATENATE(A104," ",B104)</f>
        <v xml:space="preserve">ROSCOLUX #66 COOL BLUE </v>
      </c>
      <c r="D104" s="22">
        <v>43.9</v>
      </c>
      <c r="E104" s="22">
        <v>58.76</v>
      </c>
      <c r="F104" s="22">
        <v>69.84</v>
      </c>
      <c r="G104" s="22">
        <v>76.03</v>
      </c>
      <c r="H104" s="22">
        <v>80.55</v>
      </c>
      <c r="I104" s="22">
        <v>82.54</v>
      </c>
      <c r="J104" s="22">
        <v>82.65</v>
      </c>
      <c r="K104" s="22">
        <v>80.819999999999993</v>
      </c>
      <c r="L104" s="22">
        <v>77.22</v>
      </c>
      <c r="M104" s="22">
        <v>70.72</v>
      </c>
      <c r="N104" s="22">
        <v>62.79</v>
      </c>
      <c r="O104" s="22">
        <v>52.81</v>
      </c>
      <c r="P104" s="22">
        <v>46.27</v>
      </c>
      <c r="Q104" s="22">
        <v>42.22</v>
      </c>
      <c r="R104" s="22">
        <v>41.45</v>
      </c>
      <c r="S104" s="22">
        <v>40.92</v>
      </c>
      <c r="T104" s="22">
        <v>29.41</v>
      </c>
      <c r="U104" s="22">
        <v>63.86</v>
      </c>
      <c r="V104" s="22">
        <v>73.239999999999995</v>
      </c>
      <c r="W104" s="22">
        <v>77.72</v>
      </c>
      <c r="X104" s="23">
        <v>0.67</v>
      </c>
      <c r="Y104" s="24">
        <v>81.257000000000005</v>
      </c>
      <c r="Z104" s="24">
        <v>-19.64</v>
      </c>
      <c r="AA104" s="24">
        <v>-18.728999999999999</v>
      </c>
      <c r="AB104" s="24">
        <v>84.144999999999996</v>
      </c>
      <c r="AC104" s="24">
        <v>-16.021999999999998</v>
      </c>
      <c r="AD104" s="24">
        <v>-13.553000000000001</v>
      </c>
      <c r="AE104" s="25">
        <v>58.937083331214446</v>
      </c>
      <c r="AF104" s="25">
        <v>0.38986020445187697</v>
      </c>
      <c r="AG104" s="25">
        <v>0.40992463544329699</v>
      </c>
      <c r="AH104" s="25">
        <v>64.344857732265609</v>
      </c>
      <c r="AI104" s="25">
        <v>0.26399304732971318</v>
      </c>
      <c r="AJ104" s="25">
        <v>0.31121262254888632</v>
      </c>
      <c r="AK104" s="26"/>
      <c r="AL104" s="27" t="s">
        <v>28</v>
      </c>
      <c r="AM104" s="27" t="s">
        <v>29</v>
      </c>
      <c r="AN104" s="27" t="s">
        <v>30</v>
      </c>
      <c r="AO104" s="27" t="s">
        <v>31</v>
      </c>
      <c r="AP104" s="28" t="s">
        <v>32</v>
      </c>
      <c r="AQ104" s="28" t="s">
        <v>32</v>
      </c>
      <c r="AR104" s="28" t="s">
        <v>33</v>
      </c>
      <c r="AS104" s="29"/>
      <c r="AT104" s="30" t="s">
        <v>34</v>
      </c>
      <c r="AU104" s="30" t="s">
        <v>34</v>
      </c>
      <c r="AV104" s="31" t="s">
        <v>35</v>
      </c>
      <c r="AW104" s="31" t="s">
        <v>35</v>
      </c>
      <c r="AX104" s="32" t="s">
        <v>36</v>
      </c>
      <c r="AZ104" s="60">
        <f>AVERAGE(D104,G104)</f>
        <v>59.965000000000003</v>
      </c>
      <c r="BA104" s="60">
        <f>AVERAGE(H104,K104)</f>
        <v>80.685000000000002</v>
      </c>
      <c r="BB104" s="60">
        <f>AVERAGE(L104,O104)</f>
        <v>65.015000000000001</v>
      </c>
      <c r="BC104" s="60">
        <f>AVERAGE(P104,S104)</f>
        <v>43.594999999999999</v>
      </c>
      <c r="BD104" s="60">
        <f>AVERAGE(T104,W104)</f>
        <v>53.564999999999998</v>
      </c>
      <c r="BF104" s="1" t="str">
        <f>B104</f>
        <v xml:space="preserve">#66 COOL BLUE </v>
      </c>
      <c r="BG104" s="60">
        <f>MAX(AZ104-SUM(BA104:BD104)/4,0)</f>
        <v>0</v>
      </c>
      <c r="BH104" s="60">
        <f>MAX(BA104-(AZ104+SUM(BB104:BD104)/4),0)</f>
        <v>0</v>
      </c>
      <c r="BI104" s="60">
        <f>MAX(BB104-(SUM(AZ104:BA104)+SUM(BC104:BD104))/4,0)</f>
        <v>5.5625</v>
      </c>
      <c r="BJ104" s="60">
        <f>MAX(BC104-(SUM(AZ104:BB104)+BD104)/4,0)</f>
        <v>0</v>
      </c>
      <c r="BK104" s="60">
        <f>MAX(BD104-SUM(AZ104:BC104)/4,0)</f>
        <v>0</v>
      </c>
      <c r="BN104" s="60">
        <f t="shared" si="11"/>
        <v>0</v>
      </c>
      <c r="BO104" s="60">
        <f t="shared" si="12"/>
        <v>0</v>
      </c>
      <c r="BP104" s="60">
        <f t="shared" si="13"/>
        <v>5.5625</v>
      </c>
      <c r="BQ104" s="60">
        <f t="shared" si="14"/>
        <v>0</v>
      </c>
      <c r="BR104" s="60">
        <f t="shared" si="15"/>
        <v>0</v>
      </c>
    </row>
    <row r="105" spans="1:70" s="1" customFormat="1" ht="20.25">
      <c r="A105" s="36" t="s">
        <v>37</v>
      </c>
      <c r="B105" s="20" t="s">
        <v>56</v>
      </c>
      <c r="C105" s="21" t="str">
        <f>CONCATENATE(A105," ",B105)</f>
        <v xml:space="preserve">ROSCOLUX #13 STRAW TINT </v>
      </c>
      <c r="D105" s="22">
        <v>59.49</v>
      </c>
      <c r="E105" s="22">
        <v>59.09</v>
      </c>
      <c r="F105" s="22">
        <v>49.24</v>
      </c>
      <c r="G105" s="22">
        <v>39.590000000000003</v>
      </c>
      <c r="H105" s="22">
        <v>31.52</v>
      </c>
      <c r="I105" s="22">
        <v>28.56</v>
      </c>
      <c r="J105" s="22">
        <v>34.119999999999997</v>
      </c>
      <c r="K105" s="22">
        <v>48.51</v>
      </c>
      <c r="L105" s="22">
        <v>61.19</v>
      </c>
      <c r="M105" s="22">
        <v>69.94</v>
      </c>
      <c r="N105" s="22">
        <v>76.22</v>
      </c>
      <c r="O105" s="22">
        <v>83.6</v>
      </c>
      <c r="P105" s="22">
        <v>87.75</v>
      </c>
      <c r="Q105" s="22">
        <v>88.62</v>
      </c>
      <c r="R105" s="22">
        <v>88.99</v>
      </c>
      <c r="S105" s="22">
        <v>89.02</v>
      </c>
      <c r="T105" s="22">
        <v>88.87</v>
      </c>
      <c r="U105" s="22">
        <v>88.94</v>
      </c>
      <c r="V105" s="22">
        <v>88.93</v>
      </c>
      <c r="W105" s="22">
        <v>89.08</v>
      </c>
      <c r="X105" s="23">
        <v>0.78</v>
      </c>
      <c r="Y105" s="24">
        <v>89.98</v>
      </c>
      <c r="Z105" s="24">
        <v>11.316000000000001</v>
      </c>
      <c r="AA105" s="24">
        <v>43.185000000000002</v>
      </c>
      <c r="AB105" s="24">
        <v>87.055999999999997</v>
      </c>
      <c r="AC105" s="24">
        <v>6.81</v>
      </c>
      <c r="AD105" s="24">
        <v>39.067999999999998</v>
      </c>
      <c r="AE105" s="25">
        <v>76.260171541986139</v>
      </c>
      <c r="AF105" s="25">
        <v>0.50505015508401896</v>
      </c>
      <c r="AG105" s="25">
        <v>0.42729918848593801</v>
      </c>
      <c r="AH105" s="25">
        <v>70.12064104204353</v>
      </c>
      <c r="AI105" s="25">
        <v>0.39605832576609645</v>
      </c>
      <c r="AJ105" s="25">
        <v>0.39821863115487643</v>
      </c>
      <c r="AK105" s="26"/>
      <c r="AL105" s="27" t="s">
        <v>28</v>
      </c>
      <c r="AM105" s="27" t="s">
        <v>29</v>
      </c>
      <c r="AN105" s="27" t="s">
        <v>30</v>
      </c>
      <c r="AO105" s="27" t="s">
        <v>31</v>
      </c>
      <c r="AP105" s="28" t="s">
        <v>32</v>
      </c>
      <c r="AQ105" s="28" t="s">
        <v>32</v>
      </c>
      <c r="AR105" s="28" t="s">
        <v>33</v>
      </c>
      <c r="AS105" s="29"/>
      <c r="AT105" s="30" t="s">
        <v>34</v>
      </c>
      <c r="AU105" s="30" t="s">
        <v>34</v>
      </c>
      <c r="AV105" s="31" t="s">
        <v>35</v>
      </c>
      <c r="AW105" s="31" t="s">
        <v>35</v>
      </c>
      <c r="AX105" s="32" t="s">
        <v>36</v>
      </c>
      <c r="AZ105" s="60">
        <f>AVERAGE(D105,G105)</f>
        <v>49.540000000000006</v>
      </c>
      <c r="BA105" s="60">
        <f>AVERAGE(H105,K105)</f>
        <v>40.015000000000001</v>
      </c>
      <c r="BB105" s="60">
        <f>AVERAGE(L105,O105)</f>
        <v>72.394999999999996</v>
      </c>
      <c r="BC105" s="60">
        <f>AVERAGE(P105,S105)</f>
        <v>88.384999999999991</v>
      </c>
      <c r="BD105" s="60">
        <f>AVERAGE(T105,W105)</f>
        <v>88.974999999999994</v>
      </c>
      <c r="BF105" s="1" t="str">
        <f>B105</f>
        <v xml:space="preserve">#13 STRAW TINT </v>
      </c>
      <c r="BG105" s="60">
        <f>MAX(AZ105-SUM(BA105:BD105)/4,0)</f>
        <v>0</v>
      </c>
      <c r="BH105" s="60">
        <f>MAX(BA105-(AZ105+SUM(BB105:BD105)/4),0)</f>
        <v>0</v>
      </c>
      <c r="BI105" s="60">
        <f>MAX(BB105-(SUM(AZ105:BA105)+SUM(BC105:BD105))/4,0)</f>
        <v>5.6662500000000051</v>
      </c>
      <c r="BJ105" s="60">
        <f>MAX(BC105-(SUM(AZ105:BB105)+BD105)/4,0)</f>
        <v>25.653749999999995</v>
      </c>
      <c r="BK105" s="60">
        <f>MAX(BD105-SUM(AZ105:BC105)/4,0)</f>
        <v>26.391249999999999</v>
      </c>
      <c r="BN105" s="60">
        <f t="shared" si="11"/>
        <v>0</v>
      </c>
      <c r="BO105" s="60">
        <f t="shared" si="12"/>
        <v>0</v>
      </c>
      <c r="BP105" s="60">
        <f t="shared" si="13"/>
        <v>5.6662500000000051</v>
      </c>
      <c r="BQ105" s="60">
        <f t="shared" si="14"/>
        <v>24.237187499999994</v>
      </c>
      <c r="BR105" s="60">
        <f t="shared" si="15"/>
        <v>18.561250000000001</v>
      </c>
    </row>
    <row r="106" spans="1:70" s="1" customFormat="1" ht="20.25">
      <c r="A106" s="36" t="s">
        <v>37</v>
      </c>
      <c r="B106" s="20" t="s">
        <v>47</v>
      </c>
      <c r="C106" s="21" t="str">
        <f>CONCATENATE(A106," ",B106)</f>
        <v>ROSCOLUX #06 NO COLOR STRAW</v>
      </c>
      <c r="D106" s="22">
        <v>66.86</v>
      </c>
      <c r="E106" s="22">
        <v>65.599999999999994</v>
      </c>
      <c r="F106" s="22">
        <v>63.65</v>
      </c>
      <c r="G106" s="22">
        <v>65.45</v>
      </c>
      <c r="H106" s="22">
        <v>71.61</v>
      </c>
      <c r="I106" s="22">
        <v>77.09</v>
      </c>
      <c r="J106" s="22">
        <v>80.91</v>
      </c>
      <c r="K106" s="22">
        <v>83.79</v>
      </c>
      <c r="L106" s="22">
        <v>85.4</v>
      </c>
      <c r="M106" s="22">
        <v>86.89</v>
      </c>
      <c r="N106" s="22">
        <v>87.7</v>
      </c>
      <c r="O106" s="22">
        <v>87.9</v>
      </c>
      <c r="P106" s="22">
        <v>88.08</v>
      </c>
      <c r="Q106" s="22">
        <v>88.13</v>
      </c>
      <c r="R106" s="22">
        <v>88.33</v>
      </c>
      <c r="S106" s="22">
        <v>88.38</v>
      </c>
      <c r="T106" s="22">
        <v>88.26</v>
      </c>
      <c r="U106" s="22">
        <v>88.39</v>
      </c>
      <c r="V106" s="22">
        <v>88.38</v>
      </c>
      <c r="W106" s="22">
        <v>88.39</v>
      </c>
      <c r="X106" s="23">
        <v>0.92</v>
      </c>
      <c r="Y106" s="24">
        <v>94.76</v>
      </c>
      <c r="Z106" s="24">
        <v>0.39800000000000002</v>
      </c>
      <c r="AA106" s="24">
        <v>8.7089999999999996</v>
      </c>
      <c r="AB106" s="24">
        <v>94.376000000000005</v>
      </c>
      <c r="AC106" s="24">
        <v>-2.032</v>
      </c>
      <c r="AD106" s="24">
        <v>9.0440000000000005</v>
      </c>
      <c r="AE106" s="25">
        <v>87.051222309237772</v>
      </c>
      <c r="AF106" s="25">
        <v>0.45684871109487785</v>
      </c>
      <c r="AG106" s="25">
        <v>0.41492128401202227</v>
      </c>
      <c r="AH106" s="25">
        <v>86.148949528820367</v>
      </c>
      <c r="AI106" s="25">
        <v>0.32591353216397956</v>
      </c>
      <c r="AJ106" s="25">
        <v>0.34742734332412212</v>
      </c>
      <c r="AK106" s="26"/>
      <c r="AL106" s="27" t="s">
        <v>28</v>
      </c>
      <c r="AM106" s="27" t="s">
        <v>42</v>
      </c>
      <c r="AN106" s="27" t="s">
        <v>43</v>
      </c>
      <c r="AO106" s="27" t="s">
        <v>31</v>
      </c>
      <c r="AP106" s="28" t="s">
        <v>32</v>
      </c>
      <c r="AQ106" s="28" t="s">
        <v>32</v>
      </c>
      <c r="AR106" s="28" t="s">
        <v>33</v>
      </c>
      <c r="AS106" s="29"/>
      <c r="AT106" s="30" t="s">
        <v>34</v>
      </c>
      <c r="AU106" s="30" t="s">
        <v>34</v>
      </c>
      <c r="AV106" s="30" t="s">
        <v>34</v>
      </c>
      <c r="AW106" s="31" t="s">
        <v>35</v>
      </c>
      <c r="AX106" s="32" t="s">
        <v>36</v>
      </c>
      <c r="AZ106" s="60">
        <f>AVERAGE(D106,G106)</f>
        <v>66.155000000000001</v>
      </c>
      <c r="BA106" s="60">
        <f>AVERAGE(H106,K106)</f>
        <v>77.7</v>
      </c>
      <c r="BB106" s="60">
        <f>AVERAGE(L106,O106)</f>
        <v>86.65</v>
      </c>
      <c r="BC106" s="60">
        <f>AVERAGE(P106,S106)</f>
        <v>88.22999999999999</v>
      </c>
      <c r="BD106" s="60">
        <f>AVERAGE(T106,W106)</f>
        <v>88.325000000000003</v>
      </c>
      <c r="BF106" s="1" t="str">
        <f>B106</f>
        <v>#06 NO COLOR STRAW</v>
      </c>
      <c r="BG106" s="60">
        <f>MAX(AZ106-SUM(BA106:BD106)/4,0)</f>
        <v>0</v>
      </c>
      <c r="BH106" s="60">
        <f>MAX(BA106-(AZ106+SUM(BB106:BD106)/4),0)</f>
        <v>0</v>
      </c>
      <c r="BI106" s="60">
        <f>MAX(BB106-(SUM(AZ106:BA106)+SUM(BC106:BD106))/4,0)</f>
        <v>6.5474999999999994</v>
      </c>
      <c r="BJ106" s="60">
        <f>MAX(BC106-(SUM(AZ106:BB106)+BD106)/4,0)</f>
        <v>8.5224999999999795</v>
      </c>
      <c r="BK106" s="60">
        <f>MAX(BD106-SUM(AZ106:BC106)/4,0)</f>
        <v>8.6412499999999994</v>
      </c>
      <c r="BN106" s="60">
        <f t="shared" si="11"/>
        <v>0</v>
      </c>
      <c r="BO106" s="60">
        <f t="shared" si="12"/>
        <v>0</v>
      </c>
      <c r="BP106" s="60">
        <f t="shared" si="13"/>
        <v>6.5474999999999994</v>
      </c>
      <c r="BQ106" s="60">
        <f t="shared" si="14"/>
        <v>6.8856249999999797</v>
      </c>
      <c r="BR106" s="60">
        <f t="shared" si="15"/>
        <v>4.8737500000000047</v>
      </c>
    </row>
    <row r="107" spans="1:70" s="1" customFormat="1" ht="20.25">
      <c r="A107" s="44" t="s">
        <v>37</v>
      </c>
      <c r="B107" s="21" t="s">
        <v>246</v>
      </c>
      <c r="C107" s="21" t="str">
        <f>B107</f>
        <v>#4307 CALCOLOR 7.5 CYAN</v>
      </c>
      <c r="D107" s="29">
        <v>66.86</v>
      </c>
      <c r="E107" s="29">
        <v>72.209999999999994</v>
      </c>
      <c r="F107" s="29">
        <v>75.95</v>
      </c>
      <c r="G107" s="29">
        <v>78.16</v>
      </c>
      <c r="H107" s="29">
        <v>79.239999999999995</v>
      </c>
      <c r="I107" s="29">
        <v>80.959999999999994</v>
      </c>
      <c r="J107" s="29">
        <v>82.98</v>
      </c>
      <c r="K107" s="29">
        <v>82.88</v>
      </c>
      <c r="L107" s="29">
        <v>82.89</v>
      </c>
      <c r="M107" s="29">
        <v>82.82</v>
      </c>
      <c r="N107" s="29">
        <v>80.41</v>
      </c>
      <c r="O107" s="29">
        <v>78.150000000000006</v>
      </c>
      <c r="P107" s="29">
        <v>74.98</v>
      </c>
      <c r="Q107" s="29">
        <v>70.55</v>
      </c>
      <c r="R107" s="29">
        <v>66.52</v>
      </c>
      <c r="S107" s="29">
        <v>63.79</v>
      </c>
      <c r="T107" s="29">
        <v>61.92</v>
      </c>
      <c r="U107" s="29">
        <v>64.83</v>
      </c>
      <c r="V107" s="29">
        <v>74.44</v>
      </c>
      <c r="W107" s="29">
        <v>82.47</v>
      </c>
      <c r="X107" s="23">
        <v>0.79</v>
      </c>
      <c r="Y107" s="31">
        <v>90.710999999999999</v>
      </c>
      <c r="Z107" s="31">
        <v>-6.694</v>
      </c>
      <c r="AA107" s="31">
        <v>-2.2429999999999999</v>
      </c>
      <c r="AB107" s="31">
        <v>91.46</v>
      </c>
      <c r="AC107" s="31">
        <v>-6.0540000000000003</v>
      </c>
      <c r="AD107" s="31">
        <v>-0.65900000000000003</v>
      </c>
      <c r="AE107" s="25">
        <v>77.849100971713099</v>
      </c>
      <c r="AF107" s="25">
        <v>0.43800019024260917</v>
      </c>
      <c r="AG107" s="25">
        <v>0.41174323879487212</v>
      </c>
      <c r="AH107" s="25">
        <v>79.499892429476404</v>
      </c>
      <c r="AI107" s="25">
        <v>0.30418118430284996</v>
      </c>
      <c r="AJ107" s="25">
        <v>0.33367822083081761</v>
      </c>
      <c r="AK107" s="28"/>
      <c r="AL107" s="27" t="s">
        <v>65</v>
      </c>
      <c r="AM107" s="27" t="s">
        <v>42</v>
      </c>
      <c r="AN107" s="27" t="s">
        <v>66</v>
      </c>
      <c r="AO107" s="27" t="s">
        <v>31</v>
      </c>
      <c r="AP107" s="28" t="s">
        <v>32</v>
      </c>
      <c r="AQ107" s="28" t="s">
        <v>247</v>
      </c>
      <c r="AR107" s="28" t="s">
        <v>248</v>
      </c>
      <c r="AS107" s="28"/>
      <c r="AT107" s="30" t="s">
        <v>34</v>
      </c>
      <c r="AU107" s="30" t="s">
        <v>34</v>
      </c>
      <c r="AV107" s="30" t="s">
        <v>34</v>
      </c>
      <c r="AW107" s="31" t="s">
        <v>36</v>
      </c>
      <c r="AX107" s="32" t="s">
        <v>36</v>
      </c>
      <c r="AZ107" s="60">
        <f>AVERAGE(D107,G107)</f>
        <v>72.509999999999991</v>
      </c>
      <c r="BA107" s="60">
        <f>AVERAGE(H107,K107)</f>
        <v>81.06</v>
      </c>
      <c r="BB107" s="60">
        <f>AVERAGE(L107,O107)</f>
        <v>80.52000000000001</v>
      </c>
      <c r="BC107" s="60">
        <f>AVERAGE(P107,S107)</f>
        <v>69.385000000000005</v>
      </c>
      <c r="BD107" s="60">
        <f>AVERAGE(T107,W107)</f>
        <v>72.194999999999993</v>
      </c>
      <c r="BF107" s="1" t="str">
        <f>B107</f>
        <v>#4307 CALCOLOR 7.5 CYAN</v>
      </c>
      <c r="BG107" s="60">
        <f>MAX(AZ107-SUM(BA107:BD107)/4,0)</f>
        <v>0</v>
      </c>
      <c r="BH107" s="60">
        <f>MAX(BA107-(AZ107+SUM(BB107:BD107)/4),0)</f>
        <v>0</v>
      </c>
      <c r="BI107" s="60">
        <f>MAX(BB107-(SUM(AZ107:BA107)+SUM(BC107:BD107))/4,0)</f>
        <v>6.7325000000000159</v>
      </c>
      <c r="BJ107" s="60">
        <f>MAX(BC107-(SUM(AZ107:BB107)+BD107)/4,0)</f>
        <v>0</v>
      </c>
      <c r="BK107" s="60">
        <f>MAX(BD107-SUM(AZ107:BC107)/4,0)</f>
        <v>0</v>
      </c>
      <c r="BN107" s="60">
        <f t="shared" si="11"/>
        <v>0</v>
      </c>
      <c r="BO107" s="60">
        <f t="shared" si="12"/>
        <v>0</v>
      </c>
      <c r="BP107" s="60">
        <f t="shared" si="13"/>
        <v>6.7325000000000159</v>
      </c>
      <c r="BQ107" s="60">
        <f t="shared" si="14"/>
        <v>0</v>
      </c>
      <c r="BR107" s="60">
        <f t="shared" si="15"/>
        <v>0</v>
      </c>
    </row>
    <row r="108" spans="1:70" s="1" customFormat="1" ht="20.25">
      <c r="A108" s="36" t="s">
        <v>37</v>
      </c>
      <c r="B108" s="21" t="s">
        <v>148</v>
      </c>
      <c r="C108" s="21" t="s">
        <v>149</v>
      </c>
      <c r="D108" s="38">
        <v>65.709999999999994</v>
      </c>
      <c r="E108" s="38">
        <v>69.42</v>
      </c>
      <c r="F108" s="38">
        <v>68.81</v>
      </c>
      <c r="G108" s="38">
        <v>64.64</v>
      </c>
      <c r="H108" s="38">
        <v>62.22</v>
      </c>
      <c r="I108" s="38">
        <v>67.38</v>
      </c>
      <c r="J108" s="38">
        <v>78.95</v>
      </c>
      <c r="K108" s="38">
        <v>80.680000000000007</v>
      </c>
      <c r="L108" s="38">
        <v>81.37</v>
      </c>
      <c r="M108" s="38">
        <v>81.59</v>
      </c>
      <c r="N108" s="38">
        <v>81.05</v>
      </c>
      <c r="O108" s="38">
        <v>80.28</v>
      </c>
      <c r="P108" s="38">
        <v>78.98</v>
      </c>
      <c r="Q108" s="38">
        <v>76.959999999999994</v>
      </c>
      <c r="R108" s="38">
        <v>75.11</v>
      </c>
      <c r="S108" s="38">
        <v>73.75</v>
      </c>
      <c r="T108" s="38">
        <v>72.78</v>
      </c>
      <c r="U108" s="38">
        <v>74.48</v>
      </c>
      <c r="V108" s="38">
        <v>79.489999999999995</v>
      </c>
      <c r="W108" s="39">
        <v>83.41</v>
      </c>
      <c r="X108" s="23">
        <v>0.92</v>
      </c>
      <c r="Y108" s="31">
        <v>91.491</v>
      </c>
      <c r="Z108" s="31">
        <v>-3.2559999999999998</v>
      </c>
      <c r="AA108" s="31">
        <v>8.4659999999999993</v>
      </c>
      <c r="AB108" s="31">
        <v>91.52</v>
      </c>
      <c r="AC108" s="31">
        <v>-5.9729999999999999</v>
      </c>
      <c r="AD108" s="31">
        <v>9.7240000000000002</v>
      </c>
      <c r="AE108" s="25">
        <v>79.568714531382668</v>
      </c>
      <c r="AF108" s="25">
        <v>0.45457406179968773</v>
      </c>
      <c r="AG108" s="25">
        <v>0.41768072841931903</v>
      </c>
      <c r="AH108" s="25">
        <v>79.633132444954683</v>
      </c>
      <c r="AI108" s="25">
        <v>0.32279630477599397</v>
      </c>
      <c r="AJ108" s="25">
        <v>0.35390258371370181</v>
      </c>
      <c r="AK108" s="28"/>
      <c r="AL108" s="27" t="s">
        <v>65</v>
      </c>
      <c r="AM108" s="27" t="s">
        <v>42</v>
      </c>
      <c r="AN108" s="27" t="s">
        <v>66</v>
      </c>
      <c r="AO108" s="27" t="s">
        <v>31</v>
      </c>
      <c r="AP108" s="28" t="s">
        <v>32</v>
      </c>
      <c r="AQ108" s="28" t="s">
        <v>150</v>
      </c>
      <c r="AR108" s="28" t="s">
        <v>136</v>
      </c>
      <c r="AS108" s="28"/>
      <c r="AT108" s="30" t="s">
        <v>34</v>
      </c>
      <c r="AU108" s="30" t="s">
        <v>34</v>
      </c>
      <c r="AV108" s="30" t="s">
        <v>34</v>
      </c>
      <c r="AW108" s="31" t="s">
        <v>36</v>
      </c>
      <c r="AX108" s="32" t="s">
        <v>36</v>
      </c>
      <c r="AZ108" s="60">
        <f>AVERAGE(D108,G108)</f>
        <v>65.174999999999997</v>
      </c>
      <c r="BA108" s="60">
        <f>AVERAGE(H108,K108)</f>
        <v>71.45</v>
      </c>
      <c r="BB108" s="60">
        <f>AVERAGE(L108,O108)</f>
        <v>80.825000000000003</v>
      </c>
      <c r="BC108" s="60">
        <f>AVERAGE(P108,S108)</f>
        <v>76.365000000000009</v>
      </c>
      <c r="BD108" s="60">
        <f>AVERAGE(T108,W108)</f>
        <v>78.094999999999999</v>
      </c>
      <c r="BF108" s="1" t="str">
        <f>B108</f>
        <v>#3316 TOUGH 1/4 PLUSGREEN</v>
      </c>
      <c r="BG108" s="60">
        <f>MAX(AZ108-SUM(BA108:BD108)/4,0)</f>
        <v>0</v>
      </c>
      <c r="BH108" s="60">
        <f>MAX(BA108-(AZ108+SUM(BB108:BD108)/4),0)</f>
        <v>0</v>
      </c>
      <c r="BI108" s="60">
        <f>MAX(BB108-(SUM(AZ108:BA108)+SUM(BC108:BD108))/4,0)</f>
        <v>8.0537499999999937</v>
      </c>
      <c r="BJ108" s="60">
        <f>MAX(BC108-(SUM(AZ108:BB108)+BD108)/4,0)</f>
        <v>2.4787500000000193</v>
      </c>
      <c r="BK108" s="60">
        <f>MAX(BD108-SUM(AZ108:BC108)/4,0)</f>
        <v>4.6412499999999994</v>
      </c>
      <c r="BN108" s="60">
        <f t="shared" si="11"/>
        <v>0</v>
      </c>
      <c r="BO108" s="60">
        <f t="shared" si="12"/>
        <v>0</v>
      </c>
      <c r="BP108" s="60">
        <f t="shared" si="13"/>
        <v>8.0537499999999937</v>
      </c>
      <c r="BQ108" s="60">
        <f t="shared" si="14"/>
        <v>0.46531250000002089</v>
      </c>
      <c r="BR108" s="60">
        <f t="shared" si="15"/>
        <v>2.0081249999999962</v>
      </c>
    </row>
    <row r="109" spans="1:70" s="1" customFormat="1" ht="20.25">
      <c r="A109" s="36" t="s">
        <v>37</v>
      </c>
      <c r="B109" s="20" t="s">
        <v>58</v>
      </c>
      <c r="C109" s="21" t="str">
        <f>CONCATENATE(A109," ",B109)</f>
        <v xml:space="preserve">ROSCOLUX #15 DEEP STRAW </v>
      </c>
      <c r="D109" s="22">
        <v>9.5299999999999994</v>
      </c>
      <c r="E109" s="22">
        <v>3.41</v>
      </c>
      <c r="F109" s="22">
        <v>1.05</v>
      </c>
      <c r="G109" s="22">
        <v>0.59</v>
      </c>
      <c r="H109" s="22">
        <v>0.82</v>
      </c>
      <c r="I109" s="22">
        <v>1.68</v>
      </c>
      <c r="J109" s="22">
        <v>3.78</v>
      </c>
      <c r="K109" s="22">
        <v>10.07</v>
      </c>
      <c r="L109" s="22">
        <v>26.93</v>
      </c>
      <c r="M109" s="22">
        <v>51.02</v>
      </c>
      <c r="N109" s="22">
        <v>74.8</v>
      </c>
      <c r="O109" s="22">
        <v>85.89</v>
      </c>
      <c r="P109" s="22">
        <v>88.51</v>
      </c>
      <c r="Q109" s="22">
        <v>89.07</v>
      </c>
      <c r="R109" s="22">
        <v>89.42</v>
      </c>
      <c r="S109" s="22">
        <v>89.43</v>
      </c>
      <c r="T109" s="22">
        <v>89.26</v>
      </c>
      <c r="U109" s="22">
        <v>89.32</v>
      </c>
      <c r="V109" s="22">
        <v>89.19</v>
      </c>
      <c r="W109" s="22">
        <v>89.09</v>
      </c>
      <c r="X109" s="23">
        <v>0.65</v>
      </c>
      <c r="Y109" s="24">
        <v>85.843999999999994</v>
      </c>
      <c r="Z109" s="24">
        <v>24.643999999999998</v>
      </c>
      <c r="AA109" s="24">
        <v>112.837</v>
      </c>
      <c r="AB109" s="24">
        <v>79.771000000000001</v>
      </c>
      <c r="AC109" s="24">
        <v>22.03</v>
      </c>
      <c r="AD109" s="24">
        <v>108.967</v>
      </c>
      <c r="AE109" s="25">
        <v>67.675640851125493</v>
      </c>
      <c r="AF109" s="25">
        <v>0.56008921242004772</v>
      </c>
      <c r="AG109" s="25">
        <v>0.43288559417230865</v>
      </c>
      <c r="AH109" s="25">
        <v>56.276632075359977</v>
      </c>
      <c r="AI109" s="25">
        <v>0.51574057390328176</v>
      </c>
      <c r="AJ109" s="25">
        <v>0.46438459597505988</v>
      </c>
      <c r="AK109" s="26"/>
      <c r="AL109" s="27" t="s">
        <v>28</v>
      </c>
      <c r="AM109" s="27" t="s">
        <v>29</v>
      </c>
      <c r="AN109" s="27" t="s">
        <v>30</v>
      </c>
      <c r="AO109" s="27" t="s">
        <v>31</v>
      </c>
      <c r="AP109" s="28" t="s">
        <v>32</v>
      </c>
      <c r="AQ109" s="28" t="s">
        <v>32</v>
      </c>
      <c r="AR109" s="28" t="s">
        <v>33</v>
      </c>
      <c r="AS109" s="29"/>
      <c r="AT109" s="30" t="s">
        <v>34</v>
      </c>
      <c r="AU109" s="30" t="s">
        <v>34</v>
      </c>
      <c r="AV109" s="31" t="s">
        <v>35</v>
      </c>
      <c r="AW109" s="31" t="s">
        <v>35</v>
      </c>
      <c r="AX109" s="32" t="s">
        <v>36</v>
      </c>
      <c r="AZ109" s="60">
        <f>AVERAGE(D109,G109)</f>
        <v>5.0599999999999996</v>
      </c>
      <c r="BA109" s="60">
        <f>AVERAGE(H109,K109)</f>
        <v>5.4450000000000003</v>
      </c>
      <c r="BB109" s="60">
        <f>AVERAGE(L109,O109)</f>
        <v>56.41</v>
      </c>
      <c r="BC109" s="60">
        <f>AVERAGE(P109,S109)</f>
        <v>88.97</v>
      </c>
      <c r="BD109" s="60">
        <f>AVERAGE(T109,W109)</f>
        <v>89.175000000000011</v>
      </c>
      <c r="BF109" s="1" t="str">
        <f>B109</f>
        <v xml:space="preserve">#15 DEEP STRAW </v>
      </c>
      <c r="BG109" s="60">
        <f>MAX(AZ109-SUM(BA109:BD109)/4,0)</f>
        <v>0</v>
      </c>
      <c r="BH109" s="60">
        <f>MAX(BA109-(AZ109+SUM(BB109:BD109)/4),0)</f>
        <v>0</v>
      </c>
      <c r="BI109" s="60">
        <f>MAX(BB109-(SUM(AZ109:BA109)+SUM(BC109:BD109))/4,0)</f>
        <v>9.2474999999999952</v>
      </c>
      <c r="BJ109" s="60">
        <f>MAX(BC109-(SUM(AZ109:BB109)+BD109)/4,0)</f>
        <v>49.947499999999998</v>
      </c>
      <c r="BK109" s="60">
        <f>MAX(BD109-SUM(AZ109:BC109)/4,0)</f>
        <v>50.203750000000014</v>
      </c>
      <c r="BN109" s="60">
        <f t="shared" si="11"/>
        <v>0</v>
      </c>
      <c r="BO109" s="60">
        <f t="shared" si="12"/>
        <v>0</v>
      </c>
      <c r="BP109" s="60">
        <f t="shared" si="13"/>
        <v>9.2474999999999952</v>
      </c>
      <c r="BQ109" s="60">
        <f t="shared" si="14"/>
        <v>47.635624999999997</v>
      </c>
      <c r="BR109" s="60">
        <f t="shared" si="15"/>
        <v>35.405000000000015</v>
      </c>
    </row>
    <row r="110" spans="1:70" s="1" customFormat="1" ht="20.25">
      <c r="A110" s="36" t="s">
        <v>37</v>
      </c>
      <c r="B110" s="21" t="s">
        <v>249</v>
      </c>
      <c r="C110" s="21" t="s">
        <v>249</v>
      </c>
      <c r="D110" s="38">
        <v>61.11</v>
      </c>
      <c r="E110" s="38">
        <v>67.66</v>
      </c>
      <c r="F110" s="38">
        <v>71.38</v>
      </c>
      <c r="G110" s="38">
        <v>72.98</v>
      </c>
      <c r="H110" s="38">
        <v>73.83</v>
      </c>
      <c r="I110" s="38">
        <v>75.989999999999995</v>
      </c>
      <c r="J110" s="38">
        <v>79.27</v>
      </c>
      <c r="K110" s="38">
        <v>79.349999999999994</v>
      </c>
      <c r="L110" s="38">
        <v>79.040000000000006</v>
      </c>
      <c r="M110" s="38">
        <v>78.069999999999993</v>
      </c>
      <c r="N110" s="38">
        <v>74.819999999999993</v>
      </c>
      <c r="O110" s="38">
        <v>70.83</v>
      </c>
      <c r="P110" s="38">
        <v>65.64</v>
      </c>
      <c r="Q110" s="38">
        <v>58.77</v>
      </c>
      <c r="R110" s="38">
        <v>53.15</v>
      </c>
      <c r="S110" s="38">
        <v>49.31</v>
      </c>
      <c r="T110" s="38">
        <v>46.57</v>
      </c>
      <c r="U110" s="38">
        <v>50.75</v>
      </c>
      <c r="V110" s="38">
        <v>64.37</v>
      </c>
      <c r="W110" s="39">
        <v>76.3</v>
      </c>
      <c r="X110" s="23">
        <v>0.72</v>
      </c>
      <c r="Y110" s="31">
        <v>87.286000000000001</v>
      </c>
      <c r="Z110" s="31">
        <v>-11.497999999999999</v>
      </c>
      <c r="AA110" s="31">
        <v>-4.4240000000000004</v>
      </c>
      <c r="AB110" s="31">
        <v>88.587000000000003</v>
      </c>
      <c r="AC110" s="31">
        <v>-10.179</v>
      </c>
      <c r="AD110" s="31">
        <v>-1.768</v>
      </c>
      <c r="AE110" s="25">
        <v>70.591174579065864</v>
      </c>
      <c r="AF110" s="25">
        <v>0.42704950202609199</v>
      </c>
      <c r="AG110" s="25">
        <v>0.41554781949271064</v>
      </c>
      <c r="AH110" s="25">
        <v>73.292434844474144</v>
      </c>
      <c r="AI110" s="25">
        <v>0.29603618072304388</v>
      </c>
      <c r="AJ110" s="25">
        <v>0.33431417092576099</v>
      </c>
      <c r="AK110" s="28"/>
      <c r="AL110" s="27" t="s">
        <v>65</v>
      </c>
      <c r="AM110" s="27" t="s">
        <v>42</v>
      </c>
      <c r="AN110" s="27" t="s">
        <v>66</v>
      </c>
      <c r="AO110" s="27" t="s">
        <v>31</v>
      </c>
      <c r="AP110" s="28" t="s">
        <v>32</v>
      </c>
      <c r="AQ110" s="28" t="s">
        <v>250</v>
      </c>
      <c r="AR110" s="28" t="s">
        <v>251</v>
      </c>
      <c r="AS110" s="28"/>
      <c r="AT110" s="30" t="s">
        <v>34</v>
      </c>
      <c r="AU110" s="30" t="s">
        <v>34</v>
      </c>
      <c r="AV110" s="30" t="s">
        <v>34</v>
      </c>
      <c r="AW110" s="31" t="s">
        <v>36</v>
      </c>
      <c r="AX110" s="32" t="s">
        <v>36</v>
      </c>
      <c r="AZ110" s="60">
        <f>AVERAGE(D110,G110)</f>
        <v>67.045000000000002</v>
      </c>
      <c r="BA110" s="60">
        <f>AVERAGE(H110,K110)</f>
        <v>76.59</v>
      </c>
      <c r="BB110" s="60">
        <f>AVERAGE(L110,O110)</f>
        <v>74.935000000000002</v>
      </c>
      <c r="BC110" s="60">
        <f>AVERAGE(P110,S110)</f>
        <v>57.475000000000001</v>
      </c>
      <c r="BD110" s="60">
        <f>AVERAGE(T110,W110)</f>
        <v>61.435000000000002</v>
      </c>
      <c r="BF110" s="1" t="str">
        <f>B110</f>
        <v>#4315 CALCOLOR 15 CYAN</v>
      </c>
      <c r="BG110" s="60">
        <f>MAX(AZ110-SUM(BA110:BD110)/4,0)</f>
        <v>0</v>
      </c>
      <c r="BH110" s="60">
        <f>MAX(BA110-(AZ110+SUM(BB110:BD110)/4),0)</f>
        <v>0</v>
      </c>
      <c r="BI110" s="60">
        <f>MAX(BB110-(SUM(AZ110:BA110)+SUM(BC110:BD110))/4,0)</f>
        <v>9.2987500000000125</v>
      </c>
      <c r="BJ110" s="60">
        <f>MAX(BC110-(SUM(AZ110:BB110)+BD110)/4,0)</f>
        <v>0</v>
      </c>
      <c r="BK110" s="60">
        <f>MAX(BD110-SUM(AZ110:BC110)/4,0)</f>
        <v>0</v>
      </c>
      <c r="BN110" s="60">
        <f t="shared" si="11"/>
        <v>0</v>
      </c>
      <c r="BO110" s="60">
        <f t="shared" si="12"/>
        <v>0</v>
      </c>
      <c r="BP110" s="60">
        <f t="shared" si="13"/>
        <v>9.2987500000000125</v>
      </c>
      <c r="BQ110" s="60">
        <f t="shared" si="14"/>
        <v>0</v>
      </c>
      <c r="BR110" s="60">
        <f t="shared" si="15"/>
        <v>0</v>
      </c>
    </row>
    <row r="111" spans="1:70" s="1" customFormat="1" ht="20.25">
      <c r="A111" s="36" t="s">
        <v>37</v>
      </c>
      <c r="B111" s="20" t="s">
        <v>57</v>
      </c>
      <c r="C111" s="21" t="str">
        <f>CONCATENATE(A111," ",B111)</f>
        <v xml:space="preserve">ROSCOLUX #14 MED STRAW </v>
      </c>
      <c r="D111" s="22">
        <v>39.78</v>
      </c>
      <c r="E111" s="22">
        <v>35.590000000000003</v>
      </c>
      <c r="F111" s="22">
        <v>21.64</v>
      </c>
      <c r="G111" s="22">
        <v>12.29</v>
      </c>
      <c r="H111" s="22">
        <v>7.08</v>
      </c>
      <c r="I111" s="22">
        <v>5.91</v>
      </c>
      <c r="J111" s="22">
        <v>10.5</v>
      </c>
      <c r="K111" s="22">
        <v>27.37</v>
      </c>
      <c r="L111" s="22">
        <v>47.97</v>
      </c>
      <c r="M111" s="22">
        <v>61.75</v>
      </c>
      <c r="N111" s="22">
        <v>70.41</v>
      </c>
      <c r="O111" s="22">
        <v>79.650000000000006</v>
      </c>
      <c r="P111" s="22">
        <v>84.97</v>
      </c>
      <c r="Q111" s="22">
        <v>86.36</v>
      </c>
      <c r="R111" s="22">
        <v>86.82</v>
      </c>
      <c r="S111" s="22">
        <v>86.95</v>
      </c>
      <c r="T111" s="22">
        <v>86.8</v>
      </c>
      <c r="U111" s="22">
        <v>86.94</v>
      </c>
      <c r="V111" s="22">
        <v>86.92</v>
      </c>
      <c r="W111" s="22">
        <v>87.09</v>
      </c>
      <c r="X111" s="23">
        <v>0.68</v>
      </c>
      <c r="Y111" s="24">
        <v>86.728999999999999</v>
      </c>
      <c r="Z111" s="24">
        <v>16.431000000000001</v>
      </c>
      <c r="AA111" s="24">
        <v>82.808999999999997</v>
      </c>
      <c r="AB111" s="24">
        <v>82.302000000000007</v>
      </c>
      <c r="AC111" s="24">
        <v>10.361000000000001</v>
      </c>
      <c r="AD111" s="24">
        <v>78.623000000000005</v>
      </c>
      <c r="AE111" s="25">
        <v>69.455271611080377</v>
      </c>
      <c r="AF111" s="25">
        <v>0.53762672821415713</v>
      </c>
      <c r="AG111" s="25">
        <v>0.43882245339596476</v>
      </c>
      <c r="AH111" s="25">
        <v>60.85735792260396</v>
      </c>
      <c r="AI111" s="25">
        <v>0.46664733898778227</v>
      </c>
      <c r="AJ111" s="25">
        <v>0.45677044838604453</v>
      </c>
      <c r="AK111" s="26"/>
      <c r="AL111" s="27" t="s">
        <v>28</v>
      </c>
      <c r="AM111" s="27" t="s">
        <v>29</v>
      </c>
      <c r="AN111" s="27" t="s">
        <v>30</v>
      </c>
      <c r="AO111" s="27" t="s">
        <v>31</v>
      </c>
      <c r="AP111" s="28" t="s">
        <v>32</v>
      </c>
      <c r="AQ111" s="28" t="s">
        <v>32</v>
      </c>
      <c r="AR111" s="28" t="s">
        <v>33</v>
      </c>
      <c r="AS111" s="29"/>
      <c r="AT111" s="30" t="s">
        <v>34</v>
      </c>
      <c r="AU111" s="30" t="s">
        <v>34</v>
      </c>
      <c r="AV111" s="31" t="s">
        <v>35</v>
      </c>
      <c r="AW111" s="31" t="s">
        <v>35</v>
      </c>
      <c r="AX111" s="32" t="s">
        <v>36</v>
      </c>
      <c r="AZ111" s="60">
        <f>AVERAGE(D111,G111)</f>
        <v>26.035</v>
      </c>
      <c r="BA111" s="60">
        <f>AVERAGE(H111,K111)</f>
        <v>17.225000000000001</v>
      </c>
      <c r="BB111" s="60">
        <f>AVERAGE(L111,O111)</f>
        <v>63.81</v>
      </c>
      <c r="BC111" s="60">
        <f>AVERAGE(P111,S111)</f>
        <v>85.960000000000008</v>
      </c>
      <c r="BD111" s="60">
        <f>AVERAGE(T111,W111)</f>
        <v>86.944999999999993</v>
      </c>
      <c r="BF111" s="1" t="str">
        <f>B111</f>
        <v xml:space="preserve">#14 MED STRAW </v>
      </c>
      <c r="BG111" s="60">
        <f>MAX(AZ111-SUM(BA111:BD111)/4,0)</f>
        <v>0</v>
      </c>
      <c r="BH111" s="60">
        <f>MAX(BA111-(AZ111+SUM(BB111:BD111)/4),0)</f>
        <v>0</v>
      </c>
      <c r="BI111" s="60">
        <f>MAX(BB111-(SUM(AZ111:BA111)+SUM(BC111:BD111))/4,0)</f>
        <v>9.7687499999999972</v>
      </c>
      <c r="BJ111" s="60">
        <f>MAX(BC111-(SUM(AZ111:BB111)+BD111)/4,0)</f>
        <v>37.456250000000011</v>
      </c>
      <c r="BK111" s="60">
        <f>MAX(BD111-SUM(AZ111:BC111)/4,0)</f>
        <v>38.687499999999986</v>
      </c>
      <c r="BN111" s="60">
        <f t="shared" si="11"/>
        <v>0</v>
      </c>
      <c r="BO111" s="60">
        <f t="shared" si="12"/>
        <v>0</v>
      </c>
      <c r="BP111" s="60">
        <f t="shared" si="13"/>
        <v>9.7687499999999972</v>
      </c>
      <c r="BQ111" s="60">
        <f t="shared" si="14"/>
        <v>35.014062500000009</v>
      </c>
      <c r="BR111" s="60">
        <f t="shared" si="15"/>
        <v>26.881249999999984</v>
      </c>
    </row>
    <row r="112" spans="1:70" s="1" customFormat="1" ht="20.25">
      <c r="A112" s="36" t="s">
        <v>37</v>
      </c>
      <c r="B112" s="20" t="s">
        <v>369</v>
      </c>
      <c r="C112" s="21" t="str">
        <f>CONCATENATE(A112," ",B112)</f>
        <v>ROSCOLUX #90 DARK YELLOW GREEN</v>
      </c>
      <c r="D112" s="22">
        <v>7.82</v>
      </c>
      <c r="E112" s="22">
        <v>5.28</v>
      </c>
      <c r="F112" s="22">
        <v>1.27</v>
      </c>
      <c r="G112" s="22">
        <v>0.33</v>
      </c>
      <c r="H112" s="22">
        <v>0.46</v>
      </c>
      <c r="I112" s="22">
        <v>1.03</v>
      </c>
      <c r="J112" s="22">
        <v>3.84</v>
      </c>
      <c r="K112" s="22">
        <v>14.49</v>
      </c>
      <c r="L112" s="22">
        <v>25.88</v>
      </c>
      <c r="M112" s="22">
        <v>20.13</v>
      </c>
      <c r="N112" s="22">
        <v>8.5299999999999994</v>
      </c>
      <c r="O112" s="22">
        <v>1.96</v>
      </c>
      <c r="P112" s="22">
        <v>0.41</v>
      </c>
      <c r="Q112" s="22">
        <v>0.04</v>
      </c>
      <c r="R112" s="22">
        <v>0.02</v>
      </c>
      <c r="S112" s="22">
        <v>0.04</v>
      </c>
      <c r="T112" s="22">
        <v>0.04</v>
      </c>
      <c r="U112" s="22">
        <v>0.06</v>
      </c>
      <c r="V112" s="22">
        <v>0.21</v>
      </c>
      <c r="W112" s="22">
        <v>4</v>
      </c>
      <c r="X112" s="23">
        <v>0.13</v>
      </c>
      <c r="Y112" s="24">
        <v>34.216999999999999</v>
      </c>
      <c r="Z112" s="24">
        <v>-63.441000000000003</v>
      </c>
      <c r="AA112" s="24">
        <v>25.446000000000002</v>
      </c>
      <c r="AB112" s="24">
        <v>38.444000000000003</v>
      </c>
      <c r="AC112" s="24">
        <v>-67.296000000000006</v>
      </c>
      <c r="AD112" s="24">
        <v>40.042000000000002</v>
      </c>
      <c r="AE112" s="25">
        <v>8.1129411292176439</v>
      </c>
      <c r="AF112" s="25">
        <v>0.25640672506844631</v>
      </c>
      <c r="AG112" s="25">
        <v>0.66088183306041226</v>
      </c>
      <c r="AH112" s="25">
        <v>10.338942220390344</v>
      </c>
      <c r="AI112" s="25">
        <v>0.22243456065033229</v>
      </c>
      <c r="AJ112" s="25">
        <v>0.64519439564987791</v>
      </c>
      <c r="AK112" s="26"/>
      <c r="AL112" s="27" t="s">
        <v>28</v>
      </c>
      <c r="AM112" s="27" t="s">
        <v>29</v>
      </c>
      <c r="AN112" s="27" t="s">
        <v>30</v>
      </c>
      <c r="AO112" s="27" t="s">
        <v>31</v>
      </c>
      <c r="AP112" s="28" t="s">
        <v>32</v>
      </c>
      <c r="AQ112" s="28" t="s">
        <v>32</v>
      </c>
      <c r="AR112" s="28" t="s">
        <v>33</v>
      </c>
      <c r="AS112" s="29"/>
      <c r="AT112" s="30" t="s">
        <v>34</v>
      </c>
      <c r="AU112" s="30" t="s">
        <v>34</v>
      </c>
      <c r="AV112" s="31" t="s">
        <v>35</v>
      </c>
      <c r="AW112" s="31" t="s">
        <v>35</v>
      </c>
      <c r="AX112" s="32" t="s">
        <v>36</v>
      </c>
      <c r="AY112" s="37"/>
      <c r="AZ112" s="60">
        <f>AVERAGE(D112,G112)</f>
        <v>4.0750000000000002</v>
      </c>
      <c r="BA112" s="60">
        <f>AVERAGE(H112,K112)</f>
        <v>7.4750000000000005</v>
      </c>
      <c r="BB112" s="60">
        <f>AVERAGE(L112,O112)</f>
        <v>13.92</v>
      </c>
      <c r="BC112" s="60">
        <f>AVERAGE(P112,S112)</f>
        <v>0.22499999999999998</v>
      </c>
      <c r="BD112" s="60">
        <f>AVERAGE(T112,W112)</f>
        <v>2.02</v>
      </c>
      <c r="BE112" s="37"/>
      <c r="BF112" s="1" t="str">
        <f>B112</f>
        <v>#90 DARK YELLOW GREEN</v>
      </c>
      <c r="BG112" s="60">
        <f>MAX(AZ112-SUM(BA112:BD112)/4,0)</f>
        <v>0</v>
      </c>
      <c r="BH112" s="60">
        <f>MAX(BA112-(AZ112+SUM(BB112:BD112)/4),0)</f>
        <v>0</v>
      </c>
      <c r="BI112" s="60">
        <f>MAX(BB112-(SUM(AZ112:BA112)+SUM(BC112:BD112))/4,0)</f>
        <v>10.47125</v>
      </c>
      <c r="BJ112" s="60">
        <f>MAX(BC112-(SUM(AZ112:BB112)+BD112)/4,0)</f>
        <v>0</v>
      </c>
      <c r="BK112" s="60">
        <f>MAX(BD112-SUM(AZ112:BC112)/4,0)</f>
        <v>0</v>
      </c>
      <c r="BL112" s="37"/>
      <c r="BM112" s="37"/>
      <c r="BN112" s="60">
        <f t="shared" si="11"/>
        <v>0</v>
      </c>
      <c r="BO112" s="60">
        <f t="shared" si="12"/>
        <v>0</v>
      </c>
      <c r="BP112" s="60">
        <f t="shared" si="13"/>
        <v>10.47125</v>
      </c>
      <c r="BQ112" s="60">
        <f t="shared" si="14"/>
        <v>0</v>
      </c>
      <c r="BR112" s="60">
        <f t="shared" si="15"/>
        <v>0</v>
      </c>
    </row>
    <row r="113" spans="1:70" s="1" customFormat="1" ht="20.25">
      <c r="A113" s="36" t="s">
        <v>37</v>
      </c>
      <c r="B113" s="21" t="s">
        <v>273</v>
      </c>
      <c r="C113" s="21" t="str">
        <f>B113</f>
        <v>#4515 CALCOLOR 15 YELLOW</v>
      </c>
      <c r="D113" s="38">
        <v>67.959999999999994</v>
      </c>
      <c r="E113" s="38">
        <v>70.260000000000005</v>
      </c>
      <c r="F113" s="38">
        <v>64.010000000000005</v>
      </c>
      <c r="G113" s="38">
        <v>52.09</v>
      </c>
      <c r="H113" s="38">
        <v>45.73</v>
      </c>
      <c r="I113" s="38">
        <v>55.96</v>
      </c>
      <c r="J113" s="38">
        <v>81.97</v>
      </c>
      <c r="K113" s="38">
        <v>85.96</v>
      </c>
      <c r="L113" s="38">
        <v>87.41</v>
      </c>
      <c r="M113" s="38">
        <v>88.41</v>
      </c>
      <c r="N113" s="38">
        <v>88.29</v>
      </c>
      <c r="O113" s="38">
        <v>88.59</v>
      </c>
      <c r="P113" s="38">
        <v>89.03</v>
      </c>
      <c r="Q113" s="38">
        <v>89</v>
      </c>
      <c r="R113" s="38">
        <v>89.16</v>
      </c>
      <c r="S113" s="38">
        <v>89.33</v>
      </c>
      <c r="T113" s="38">
        <v>89.56</v>
      </c>
      <c r="U113" s="38">
        <v>89.82</v>
      </c>
      <c r="V113" s="38">
        <v>90.11</v>
      </c>
      <c r="W113" s="39">
        <v>90.69</v>
      </c>
      <c r="X113" s="23">
        <v>0.8</v>
      </c>
      <c r="Y113" s="31">
        <v>95.096000000000004</v>
      </c>
      <c r="Z113" s="31">
        <v>-1.1719999999999999</v>
      </c>
      <c r="AA113" s="31">
        <v>22.297999999999998</v>
      </c>
      <c r="AB113" s="31">
        <v>94.497</v>
      </c>
      <c r="AC113" s="31">
        <v>-7.95</v>
      </c>
      <c r="AD113" s="31">
        <v>24.099</v>
      </c>
      <c r="AE113" s="25">
        <v>87.845860186247904</v>
      </c>
      <c r="AF113" s="25">
        <v>0.47031437660875358</v>
      </c>
      <c r="AG113" s="25">
        <v>0.4262185935343128</v>
      </c>
      <c r="AH113" s="25">
        <v>86.432583319674919</v>
      </c>
      <c r="AI113" s="25">
        <v>0.34448030411246594</v>
      </c>
      <c r="AJ113" s="25">
        <v>0.38207598098417056</v>
      </c>
      <c r="AK113" s="28"/>
      <c r="AL113" s="27" t="s">
        <v>65</v>
      </c>
      <c r="AM113" s="27" t="s">
        <v>42</v>
      </c>
      <c r="AN113" s="27" t="s">
        <v>66</v>
      </c>
      <c r="AO113" s="27" t="s">
        <v>31</v>
      </c>
      <c r="AP113" s="28" t="s">
        <v>32</v>
      </c>
      <c r="AQ113" s="28" t="s">
        <v>274</v>
      </c>
      <c r="AR113" s="28" t="s">
        <v>275</v>
      </c>
      <c r="AS113" s="28"/>
      <c r="AT113" s="30" t="s">
        <v>34</v>
      </c>
      <c r="AU113" s="30" t="s">
        <v>34</v>
      </c>
      <c r="AV113" s="30" t="s">
        <v>34</v>
      </c>
      <c r="AW113" s="31" t="s">
        <v>36</v>
      </c>
      <c r="AX113" s="32" t="s">
        <v>36</v>
      </c>
      <c r="AZ113" s="60">
        <f>AVERAGE(D113,G113)</f>
        <v>60.024999999999999</v>
      </c>
      <c r="BA113" s="60">
        <f>AVERAGE(H113,K113)</f>
        <v>65.844999999999999</v>
      </c>
      <c r="BB113" s="60">
        <f>AVERAGE(L113,O113)</f>
        <v>88</v>
      </c>
      <c r="BC113" s="60">
        <f>AVERAGE(P113,S113)</f>
        <v>89.18</v>
      </c>
      <c r="BD113" s="60">
        <f>AVERAGE(T113,W113)</f>
        <v>90.125</v>
      </c>
      <c r="BF113" s="1" t="str">
        <f>B113</f>
        <v>#4515 CALCOLOR 15 YELLOW</v>
      </c>
      <c r="BG113" s="60">
        <f>MAX(AZ113-SUM(BA113:BD113)/4,0)</f>
        <v>0</v>
      </c>
      <c r="BH113" s="60">
        <f>MAX(BA113-(AZ113+SUM(BB113:BD113)/4),0)</f>
        <v>0</v>
      </c>
      <c r="BI113" s="60">
        <f>MAX(BB113-(SUM(AZ113:BA113)+SUM(BC113:BD113))/4,0)</f>
        <v>11.706249999999997</v>
      </c>
      <c r="BJ113" s="60">
        <f>MAX(BC113-(SUM(AZ113:BB113)+BD113)/4,0)</f>
        <v>13.181250000000006</v>
      </c>
      <c r="BK113" s="60">
        <f>MAX(BD113-SUM(AZ113:BC113)/4,0)</f>
        <v>14.362499999999997</v>
      </c>
      <c r="BN113" s="60">
        <f t="shared" si="11"/>
        <v>0</v>
      </c>
      <c r="BO113" s="60">
        <f t="shared" si="12"/>
        <v>0</v>
      </c>
      <c r="BP113" s="60">
        <f t="shared" si="13"/>
        <v>11.706249999999997</v>
      </c>
      <c r="BQ113" s="60">
        <f t="shared" si="14"/>
        <v>10.254687500000006</v>
      </c>
      <c r="BR113" s="60">
        <f t="shared" si="15"/>
        <v>8.1406249999999964</v>
      </c>
    </row>
    <row r="114" spans="1:70" s="1" customFormat="1" ht="20.25">
      <c r="A114" s="44" t="s">
        <v>37</v>
      </c>
      <c r="B114" s="20" t="s">
        <v>366</v>
      </c>
      <c r="C114" s="21" t="str">
        <f>CONCATENATE(A114," ",B114)</f>
        <v xml:space="preserve">ROSCOLUX #87 PALE YELLOW GREEN </v>
      </c>
      <c r="D114" s="22">
        <v>58.54</v>
      </c>
      <c r="E114" s="22">
        <v>63.02</v>
      </c>
      <c r="F114" s="22">
        <v>59.51</v>
      </c>
      <c r="G114" s="22">
        <v>50.46</v>
      </c>
      <c r="H114" s="22">
        <v>45.23</v>
      </c>
      <c r="I114" s="22">
        <v>53.39</v>
      </c>
      <c r="J114" s="22">
        <v>74.88</v>
      </c>
      <c r="K114" s="22">
        <v>78.28</v>
      </c>
      <c r="L114" s="22">
        <v>78.58</v>
      </c>
      <c r="M114" s="22">
        <v>78.19</v>
      </c>
      <c r="N114" s="22">
        <v>76.64</v>
      </c>
      <c r="O114" s="22">
        <v>74.400000000000006</v>
      </c>
      <c r="P114" s="22">
        <v>70.98</v>
      </c>
      <c r="Q114" s="22">
        <v>66.81</v>
      </c>
      <c r="R114" s="22">
        <v>63.43</v>
      </c>
      <c r="S114" s="22">
        <v>60.9</v>
      </c>
      <c r="T114" s="22">
        <v>59.87</v>
      </c>
      <c r="U114" s="22">
        <v>64.17</v>
      </c>
      <c r="V114" s="22">
        <v>73.709999999999994</v>
      </c>
      <c r="W114" s="22">
        <v>81.38</v>
      </c>
      <c r="X114" s="23">
        <v>0.85</v>
      </c>
      <c r="Y114" s="24">
        <v>88.682000000000002</v>
      </c>
      <c r="Z114" s="24">
        <v>-8.0259999999999998</v>
      </c>
      <c r="AA114" s="24">
        <v>14.359</v>
      </c>
      <c r="AB114" s="24">
        <v>89.015000000000001</v>
      </c>
      <c r="AC114" s="24">
        <v>-12.868</v>
      </c>
      <c r="AD114" s="24">
        <v>17.326000000000001</v>
      </c>
      <c r="AE114" s="25">
        <v>73.492338496771595</v>
      </c>
      <c r="AF114" s="25">
        <v>0.44898618195305345</v>
      </c>
      <c r="AG114" s="25">
        <v>0.43141538922155054</v>
      </c>
      <c r="AH114" s="25">
        <v>74.195923103036662</v>
      </c>
      <c r="AI114" s="25">
        <v>0.3256379695976987</v>
      </c>
      <c r="AJ114" s="25">
        <v>0.37367596406513948</v>
      </c>
      <c r="AK114" s="26"/>
      <c r="AL114" s="27" t="s">
        <v>50</v>
      </c>
      <c r="AM114" s="27" t="s">
        <v>42</v>
      </c>
      <c r="AN114" s="27" t="s">
        <v>51</v>
      </c>
      <c r="AO114" s="27" t="s">
        <v>31</v>
      </c>
      <c r="AP114" s="28" t="s">
        <v>32</v>
      </c>
      <c r="AQ114" s="28" t="s">
        <v>32</v>
      </c>
      <c r="AR114" s="28" t="s">
        <v>33</v>
      </c>
      <c r="AS114" s="29"/>
      <c r="AT114" s="30" t="s">
        <v>34</v>
      </c>
      <c r="AU114" s="30" t="s">
        <v>34</v>
      </c>
      <c r="AV114" s="30" t="s">
        <v>34</v>
      </c>
      <c r="AW114" s="31" t="s">
        <v>35</v>
      </c>
      <c r="AX114" s="31" t="s">
        <v>36</v>
      </c>
      <c r="AY114" s="37"/>
      <c r="AZ114" s="60">
        <f>AVERAGE(D114,G114)</f>
        <v>54.5</v>
      </c>
      <c r="BA114" s="60">
        <f>AVERAGE(H114,K114)</f>
        <v>61.754999999999995</v>
      </c>
      <c r="BB114" s="60">
        <f>AVERAGE(L114,O114)</f>
        <v>76.490000000000009</v>
      </c>
      <c r="BC114" s="60">
        <f>AVERAGE(P114,S114)</f>
        <v>65.94</v>
      </c>
      <c r="BD114" s="60">
        <f>AVERAGE(T114,W114)</f>
        <v>70.625</v>
      </c>
      <c r="BE114" s="37"/>
      <c r="BF114" s="1" t="str">
        <f>B114</f>
        <v xml:space="preserve">#87 PALE YELLOW GREEN </v>
      </c>
      <c r="BG114" s="60">
        <f>MAX(AZ114-SUM(BA114:BD114)/4,0)</f>
        <v>0</v>
      </c>
      <c r="BH114" s="60">
        <f>MAX(BA114-(AZ114+SUM(BB114:BD114)/4),0)</f>
        <v>0</v>
      </c>
      <c r="BI114" s="60">
        <f>MAX(BB114-(SUM(AZ114:BA114)+SUM(BC114:BD114))/4,0)</f>
        <v>13.285000000000011</v>
      </c>
      <c r="BJ114" s="60">
        <f>MAX(BC114-(SUM(AZ114:BB114)+BD114)/4,0)</f>
        <v>9.7499999999996589E-2</v>
      </c>
      <c r="BK114" s="60">
        <f>MAX(BD114-SUM(AZ114:BC114)/4,0)</f>
        <v>5.9537499999999994</v>
      </c>
      <c r="BL114" s="37"/>
      <c r="BM114" s="37"/>
      <c r="BN114" s="60">
        <f t="shared" si="11"/>
        <v>0</v>
      </c>
      <c r="BO114" s="60">
        <f t="shared" si="12"/>
        <v>0</v>
      </c>
      <c r="BP114" s="60">
        <f t="shared" si="13"/>
        <v>13.285000000000011</v>
      </c>
      <c r="BQ114" s="60">
        <f t="shared" si="14"/>
        <v>0</v>
      </c>
      <c r="BR114" s="60">
        <f t="shared" si="15"/>
        <v>2.6081249999999976</v>
      </c>
    </row>
    <row r="115" spans="1:70" s="1" customFormat="1" ht="20.25">
      <c r="A115" s="36" t="s">
        <v>37</v>
      </c>
      <c r="B115" s="21" t="s">
        <v>145</v>
      </c>
      <c r="C115" s="21" t="s">
        <v>146</v>
      </c>
      <c r="D115" s="38">
        <v>60.26</v>
      </c>
      <c r="E115" s="38">
        <v>64.400000000000006</v>
      </c>
      <c r="F115" s="38">
        <v>60.35</v>
      </c>
      <c r="G115" s="38">
        <v>50.7</v>
      </c>
      <c r="H115" s="38">
        <v>45.48</v>
      </c>
      <c r="I115" s="38">
        <v>53.95</v>
      </c>
      <c r="J115" s="38">
        <v>75.55</v>
      </c>
      <c r="K115" s="38">
        <v>78.92</v>
      </c>
      <c r="L115" s="38">
        <v>79.31</v>
      </c>
      <c r="M115" s="38">
        <v>78.77</v>
      </c>
      <c r="N115" s="38">
        <v>77.31</v>
      </c>
      <c r="O115" s="38">
        <v>74.900000000000006</v>
      </c>
      <c r="P115" s="38">
        <v>71.44</v>
      </c>
      <c r="Q115" s="38">
        <v>67.27</v>
      </c>
      <c r="R115" s="38">
        <v>63.83</v>
      </c>
      <c r="S115" s="38">
        <v>61.24</v>
      </c>
      <c r="T115" s="38">
        <v>60.24</v>
      </c>
      <c r="U115" s="38">
        <v>64.59</v>
      </c>
      <c r="V115" s="38">
        <v>74.13</v>
      </c>
      <c r="W115" s="39">
        <v>81.39</v>
      </c>
      <c r="X115" s="23">
        <v>0.9</v>
      </c>
      <c r="Y115" s="31">
        <v>88.944999999999993</v>
      </c>
      <c r="Z115" s="31">
        <v>-8.1300000000000008</v>
      </c>
      <c r="AA115" s="31">
        <v>14.356999999999999</v>
      </c>
      <c r="AB115" s="31">
        <v>89.289000000000001</v>
      </c>
      <c r="AC115" s="31">
        <v>-12.994999999999999</v>
      </c>
      <c r="AD115" s="31">
        <v>17.363</v>
      </c>
      <c r="AE115" s="25">
        <v>74.047651330301605</v>
      </c>
      <c r="AF115" s="25">
        <v>0.45233411414897595</v>
      </c>
      <c r="AG115" s="25">
        <v>0.42967522254244556</v>
      </c>
      <c r="AH115" s="25">
        <v>74.778204842127153</v>
      </c>
      <c r="AI115" s="25">
        <v>0.32633523222910599</v>
      </c>
      <c r="AJ115" s="25">
        <v>0.37546499431547598</v>
      </c>
      <c r="AK115" s="28"/>
      <c r="AL115" s="27" t="s">
        <v>65</v>
      </c>
      <c r="AM115" s="27" t="s">
        <v>42</v>
      </c>
      <c r="AN115" s="27" t="s">
        <v>66</v>
      </c>
      <c r="AO115" s="27" t="s">
        <v>31</v>
      </c>
      <c r="AP115" s="28" t="s">
        <v>32</v>
      </c>
      <c r="AQ115" s="28" t="s">
        <v>147</v>
      </c>
      <c r="AR115" s="28" t="s">
        <v>136</v>
      </c>
      <c r="AS115" s="28"/>
      <c r="AT115" s="30" t="s">
        <v>34</v>
      </c>
      <c r="AU115" s="30" t="s">
        <v>34</v>
      </c>
      <c r="AV115" s="30" t="s">
        <v>34</v>
      </c>
      <c r="AW115" s="31" t="s">
        <v>36</v>
      </c>
      <c r="AX115" s="32" t="s">
        <v>36</v>
      </c>
      <c r="AZ115" s="60">
        <f>AVERAGE(D115,G115)</f>
        <v>55.480000000000004</v>
      </c>
      <c r="BA115" s="60">
        <f>AVERAGE(H115,K115)</f>
        <v>62.2</v>
      </c>
      <c r="BB115" s="60">
        <f>AVERAGE(L115,O115)</f>
        <v>77.105000000000004</v>
      </c>
      <c r="BC115" s="60">
        <f>AVERAGE(P115,S115)</f>
        <v>66.34</v>
      </c>
      <c r="BD115" s="60">
        <f>AVERAGE(T115,W115)</f>
        <v>70.814999999999998</v>
      </c>
      <c r="BF115" s="1" t="str">
        <f>B115</f>
        <v>#3315 TOUGH 1/2 PLUSGREEN</v>
      </c>
      <c r="BG115" s="60">
        <f>MAX(AZ115-SUM(BA115:BD115)/4,0)</f>
        <v>0</v>
      </c>
      <c r="BH115" s="60">
        <f>MAX(BA115-(AZ115+SUM(BB115:BD115)/4),0)</f>
        <v>0</v>
      </c>
      <c r="BI115" s="60">
        <f>MAX(BB115-(SUM(AZ115:BA115)+SUM(BC115:BD115))/4,0)</f>
        <v>13.396250000000002</v>
      </c>
      <c r="BJ115" s="60">
        <f>MAX(BC115-(SUM(AZ115:BB115)+BD115)/4,0)</f>
        <v>0</v>
      </c>
      <c r="BK115" s="60">
        <f>MAX(BD115-SUM(AZ115:BC115)/4,0)</f>
        <v>5.5337499999999977</v>
      </c>
      <c r="BN115" s="60">
        <f t="shared" si="11"/>
        <v>0</v>
      </c>
      <c r="BO115" s="60">
        <f t="shared" si="12"/>
        <v>0</v>
      </c>
      <c r="BP115" s="60">
        <f t="shared" si="13"/>
        <v>13.396250000000002</v>
      </c>
      <c r="BQ115" s="60">
        <f t="shared" si="14"/>
        <v>0</v>
      </c>
      <c r="BR115" s="60">
        <f t="shared" si="15"/>
        <v>2.1846874999999972</v>
      </c>
    </row>
    <row r="116" spans="1:70" s="1" customFormat="1" ht="20.25">
      <c r="A116" s="36" t="s">
        <v>37</v>
      </c>
      <c r="B116" s="20" t="s">
        <v>48</v>
      </c>
      <c r="C116" s="21" t="str">
        <f>CONCATENATE(A116," ",B116)</f>
        <v xml:space="preserve">ROSCOLUX #07 PALE YELLOW </v>
      </c>
      <c r="D116" s="22">
        <v>52.26</v>
      </c>
      <c r="E116" s="22">
        <v>42.78</v>
      </c>
      <c r="F116" s="22">
        <v>36.659999999999997</v>
      </c>
      <c r="G116" s="22">
        <v>39.6</v>
      </c>
      <c r="H116" s="22">
        <v>51.82</v>
      </c>
      <c r="I116" s="22">
        <v>64.53</v>
      </c>
      <c r="J116" s="22">
        <v>73.61</v>
      </c>
      <c r="K116" s="22">
        <v>79.989999999999995</v>
      </c>
      <c r="L116" s="22">
        <v>83.37</v>
      </c>
      <c r="M116" s="22">
        <v>86.02</v>
      </c>
      <c r="N116" s="22">
        <v>87.44</v>
      </c>
      <c r="O116" s="22">
        <v>87.71</v>
      </c>
      <c r="P116" s="22">
        <v>87.88</v>
      </c>
      <c r="Q116" s="22">
        <v>87.93</v>
      </c>
      <c r="R116" s="22">
        <v>88.11</v>
      </c>
      <c r="S116" s="22">
        <v>88.14</v>
      </c>
      <c r="T116" s="22">
        <v>88.01</v>
      </c>
      <c r="U116" s="22">
        <v>88.05</v>
      </c>
      <c r="V116" s="22">
        <v>88.02</v>
      </c>
      <c r="W116" s="22">
        <v>88.09</v>
      </c>
      <c r="X116" s="23">
        <v>0.96</v>
      </c>
      <c r="Y116" s="24">
        <v>94.334000000000003</v>
      </c>
      <c r="Z116" s="24">
        <v>0.28699999999999998</v>
      </c>
      <c r="AA116" s="24">
        <v>20.149000000000001</v>
      </c>
      <c r="AB116" s="24">
        <v>93.57</v>
      </c>
      <c r="AC116" s="24">
        <v>-5.2460000000000004</v>
      </c>
      <c r="AD116" s="24">
        <v>21.419</v>
      </c>
      <c r="AE116" s="25">
        <v>86.050643395825475</v>
      </c>
      <c r="AF116" s="25">
        <v>0.46733932692376501</v>
      </c>
      <c r="AG116" s="25">
        <v>0.42474211224256847</v>
      </c>
      <c r="AH116" s="25">
        <v>84.275437792972738</v>
      </c>
      <c r="AI116" s="25">
        <v>0.34321938077377379</v>
      </c>
      <c r="AJ116" s="25">
        <v>0.37351651364324756</v>
      </c>
      <c r="AK116" s="26"/>
      <c r="AL116" s="27" t="s">
        <v>28</v>
      </c>
      <c r="AM116" s="27" t="s">
        <v>29</v>
      </c>
      <c r="AN116" s="27" t="s">
        <v>30</v>
      </c>
      <c r="AO116" s="27" t="s">
        <v>31</v>
      </c>
      <c r="AP116" s="28" t="s">
        <v>32</v>
      </c>
      <c r="AQ116" s="28" t="s">
        <v>32</v>
      </c>
      <c r="AR116" s="28" t="s">
        <v>33</v>
      </c>
      <c r="AS116" s="29"/>
      <c r="AT116" s="30" t="s">
        <v>34</v>
      </c>
      <c r="AU116" s="30" t="s">
        <v>34</v>
      </c>
      <c r="AV116" s="31" t="s">
        <v>35</v>
      </c>
      <c r="AW116" s="31" t="s">
        <v>35</v>
      </c>
      <c r="AX116" s="32" t="s">
        <v>36</v>
      </c>
      <c r="AZ116" s="60">
        <f>AVERAGE(D116,G116)</f>
        <v>45.93</v>
      </c>
      <c r="BA116" s="60">
        <f>AVERAGE(H116,K116)</f>
        <v>65.905000000000001</v>
      </c>
      <c r="BB116" s="60">
        <f>AVERAGE(L116,O116)</f>
        <v>85.539999999999992</v>
      </c>
      <c r="BC116" s="60">
        <f>AVERAGE(P116,S116)</f>
        <v>88.009999999999991</v>
      </c>
      <c r="BD116" s="60">
        <f>AVERAGE(T116,W116)</f>
        <v>88.050000000000011</v>
      </c>
      <c r="BF116" s="1" t="str">
        <f>B116</f>
        <v xml:space="preserve">#07 PALE YELLOW </v>
      </c>
      <c r="BG116" s="60">
        <f>MAX(AZ116-SUM(BA116:BD116)/4,0)</f>
        <v>0</v>
      </c>
      <c r="BH116" s="60">
        <f>MAX(BA116-(AZ116+SUM(BB116:BD116)/4),0)</f>
        <v>0</v>
      </c>
      <c r="BI116" s="60">
        <f>MAX(BB116-(SUM(AZ116:BA116)+SUM(BC116:BD116))/4,0)</f>
        <v>13.566249999999997</v>
      </c>
      <c r="BJ116" s="60">
        <f>MAX(BC116-(SUM(AZ116:BB116)+BD116)/4,0)</f>
        <v>16.653749999999988</v>
      </c>
      <c r="BK116" s="60">
        <f>MAX(BD116-SUM(AZ116:BC116)/4,0)</f>
        <v>16.703750000000014</v>
      </c>
      <c r="BN116" s="60">
        <f t="shared" si="11"/>
        <v>0</v>
      </c>
      <c r="BO116" s="60">
        <f t="shared" si="12"/>
        <v>0</v>
      </c>
      <c r="BP116" s="60">
        <f t="shared" si="13"/>
        <v>13.566249999999997</v>
      </c>
      <c r="BQ116" s="60">
        <f t="shared" si="14"/>
        <v>13.262187499999989</v>
      </c>
      <c r="BR116" s="60">
        <f t="shared" si="15"/>
        <v>9.1487500000000175</v>
      </c>
    </row>
    <row r="117" spans="1:70" s="1" customFormat="1" ht="20.25">
      <c r="A117" s="36" t="s">
        <v>37</v>
      </c>
      <c r="B117" s="20" t="s">
        <v>54</v>
      </c>
      <c r="C117" s="21" t="str">
        <f>CONCATENATE(A117," ",B117)</f>
        <v xml:space="preserve">ROSCOLUX #11 LT STRAW </v>
      </c>
      <c r="D117" s="22">
        <v>54.98</v>
      </c>
      <c r="E117" s="22">
        <v>48.72</v>
      </c>
      <c r="F117" s="22">
        <v>33.369999999999997</v>
      </c>
      <c r="G117" s="22">
        <v>22.28</v>
      </c>
      <c r="H117" s="22">
        <v>15.35</v>
      </c>
      <c r="I117" s="22">
        <v>13.93</v>
      </c>
      <c r="J117" s="22">
        <v>21.43</v>
      </c>
      <c r="K117" s="22">
        <v>43.14</v>
      </c>
      <c r="L117" s="22">
        <v>64.14</v>
      </c>
      <c r="M117" s="22">
        <v>74.86</v>
      </c>
      <c r="N117" s="22">
        <v>80.400000000000006</v>
      </c>
      <c r="O117" s="22">
        <v>84.85</v>
      </c>
      <c r="P117" s="22">
        <v>87.17</v>
      </c>
      <c r="Q117" s="22">
        <v>87.78</v>
      </c>
      <c r="R117" s="22">
        <v>88.08</v>
      </c>
      <c r="S117" s="22">
        <v>88.14</v>
      </c>
      <c r="T117" s="22">
        <v>88.01</v>
      </c>
      <c r="U117" s="22">
        <v>88.15</v>
      </c>
      <c r="V117" s="22">
        <v>88.18</v>
      </c>
      <c r="W117" s="22">
        <v>88.36</v>
      </c>
      <c r="X117" s="23">
        <v>0.82</v>
      </c>
      <c r="Y117" s="24">
        <v>90.433999999999997</v>
      </c>
      <c r="Z117" s="24">
        <v>8.9760000000000009</v>
      </c>
      <c r="AA117" s="24">
        <v>66.399000000000001</v>
      </c>
      <c r="AB117" s="24">
        <v>87.200999999999993</v>
      </c>
      <c r="AC117" s="24">
        <v>1.893</v>
      </c>
      <c r="AD117" s="24">
        <v>63.738999999999997</v>
      </c>
      <c r="AE117" s="25">
        <v>77.244432105310295</v>
      </c>
      <c r="AF117" s="25">
        <v>0.51587517659222393</v>
      </c>
      <c r="AG117" s="25">
        <v>0.44317809041479928</v>
      </c>
      <c r="AH117" s="25">
        <v>70.417037331737717</v>
      </c>
      <c r="AI117" s="25">
        <v>0.42772394517834356</v>
      </c>
      <c r="AJ117" s="25">
        <v>0.44444275297368929</v>
      </c>
      <c r="AK117" s="26"/>
      <c r="AL117" s="27" t="s">
        <v>28</v>
      </c>
      <c r="AM117" s="27" t="s">
        <v>29</v>
      </c>
      <c r="AN117" s="27" t="s">
        <v>30</v>
      </c>
      <c r="AO117" s="27" t="s">
        <v>31</v>
      </c>
      <c r="AP117" s="28" t="s">
        <v>32</v>
      </c>
      <c r="AQ117" s="28" t="s">
        <v>32</v>
      </c>
      <c r="AR117" s="28" t="s">
        <v>33</v>
      </c>
      <c r="AS117" s="29"/>
      <c r="AT117" s="30" t="s">
        <v>34</v>
      </c>
      <c r="AU117" s="30" t="s">
        <v>34</v>
      </c>
      <c r="AV117" s="31" t="s">
        <v>35</v>
      </c>
      <c r="AW117" s="31" t="s">
        <v>35</v>
      </c>
      <c r="AX117" s="32" t="s">
        <v>36</v>
      </c>
      <c r="AZ117" s="60">
        <f>AVERAGE(D117,G117)</f>
        <v>38.629999999999995</v>
      </c>
      <c r="BA117" s="60">
        <f>AVERAGE(H117,K117)</f>
        <v>29.245000000000001</v>
      </c>
      <c r="BB117" s="60">
        <f>AVERAGE(L117,O117)</f>
        <v>74.495000000000005</v>
      </c>
      <c r="BC117" s="60">
        <f>AVERAGE(P117,S117)</f>
        <v>87.655000000000001</v>
      </c>
      <c r="BD117" s="60">
        <f>AVERAGE(T117,W117)</f>
        <v>88.185000000000002</v>
      </c>
      <c r="BF117" s="1" t="str">
        <f>B117</f>
        <v xml:space="preserve">#11 LT STRAW </v>
      </c>
      <c r="BG117" s="60">
        <f>MAX(AZ117-SUM(BA117:BD117)/4,0)</f>
        <v>0</v>
      </c>
      <c r="BH117" s="60">
        <f>MAX(BA117-(AZ117+SUM(BB117:BD117)/4),0)</f>
        <v>0</v>
      </c>
      <c r="BI117" s="60">
        <f>MAX(BB117-(SUM(AZ117:BA117)+SUM(BC117:BD117))/4,0)</f>
        <v>13.566250000000004</v>
      </c>
      <c r="BJ117" s="60">
        <f>MAX(BC117-(SUM(AZ117:BB117)+BD117)/4,0)</f>
        <v>30.016249999999999</v>
      </c>
      <c r="BK117" s="60">
        <f>MAX(BD117-SUM(AZ117:BC117)/4,0)</f>
        <v>30.678750000000001</v>
      </c>
      <c r="BN117" s="60">
        <f t="shared" si="11"/>
        <v>0</v>
      </c>
      <c r="BO117" s="60">
        <f t="shared" si="12"/>
        <v>0</v>
      </c>
      <c r="BP117" s="60">
        <f t="shared" si="13"/>
        <v>13.566250000000004</v>
      </c>
      <c r="BQ117" s="60">
        <f t="shared" si="14"/>
        <v>26.6246875</v>
      </c>
      <c r="BR117" s="60">
        <f t="shared" si="15"/>
        <v>19.783124999999998</v>
      </c>
    </row>
    <row r="118" spans="1:70" s="1" customFormat="1" ht="20.25">
      <c r="A118" s="36" t="s">
        <v>37</v>
      </c>
      <c r="B118" s="21" t="s">
        <v>276</v>
      </c>
      <c r="C118" s="21" t="str">
        <f>B118</f>
        <v>#4530 CALCOLOR 30 YELLOW</v>
      </c>
      <c r="D118" s="38">
        <v>65.7</v>
      </c>
      <c r="E118" s="38">
        <v>63.75</v>
      </c>
      <c r="F118" s="38">
        <v>48.83</v>
      </c>
      <c r="G118" s="38">
        <v>29.73</v>
      </c>
      <c r="H118" s="38">
        <v>21.84</v>
      </c>
      <c r="I118" s="38">
        <v>35.08</v>
      </c>
      <c r="J118" s="38">
        <v>73.75</v>
      </c>
      <c r="K118" s="38">
        <v>81.319999999999993</v>
      </c>
      <c r="L118" s="38">
        <v>83.6</v>
      </c>
      <c r="M118" s="38">
        <v>84.92</v>
      </c>
      <c r="N118" s="38">
        <v>84.84</v>
      </c>
      <c r="O118" s="38">
        <v>85.23</v>
      </c>
      <c r="P118" s="38">
        <v>85.71</v>
      </c>
      <c r="Q118" s="38">
        <v>85.72</v>
      </c>
      <c r="R118" s="38">
        <v>85.93</v>
      </c>
      <c r="S118" s="38">
        <v>86.04</v>
      </c>
      <c r="T118" s="38">
        <v>86.22</v>
      </c>
      <c r="U118" s="38">
        <v>86.43</v>
      </c>
      <c r="V118" s="38">
        <v>86.48</v>
      </c>
      <c r="W118" s="39">
        <v>86.59</v>
      </c>
      <c r="X118" s="23">
        <v>0.75</v>
      </c>
      <c r="Y118" s="31">
        <v>93.465999999999994</v>
      </c>
      <c r="Z118" s="31">
        <v>-1.89</v>
      </c>
      <c r="AA118" s="31">
        <v>38.100999999999999</v>
      </c>
      <c r="AB118" s="31">
        <v>92.524000000000001</v>
      </c>
      <c r="AC118" s="31">
        <v>-12.531000000000001</v>
      </c>
      <c r="AD118" s="31">
        <v>41.851999999999997</v>
      </c>
      <c r="AE118" s="25">
        <v>84.035691628827024</v>
      </c>
      <c r="AF118" s="25">
        <v>0.48230007820420523</v>
      </c>
      <c r="AG118" s="25">
        <v>0.43913508846161475</v>
      </c>
      <c r="AH118" s="25">
        <v>81.884822211205872</v>
      </c>
      <c r="AI118" s="25">
        <v>0.3678125600998054</v>
      </c>
      <c r="AJ118" s="25">
        <v>0.42078385620468883</v>
      </c>
      <c r="AK118" s="28"/>
      <c r="AL118" s="27" t="s">
        <v>65</v>
      </c>
      <c r="AM118" s="27" t="s">
        <v>42</v>
      </c>
      <c r="AN118" s="27" t="s">
        <v>66</v>
      </c>
      <c r="AO118" s="27" t="s">
        <v>31</v>
      </c>
      <c r="AP118" s="28" t="s">
        <v>32</v>
      </c>
      <c r="AQ118" s="28" t="s">
        <v>277</v>
      </c>
      <c r="AR118" s="28" t="s">
        <v>278</v>
      </c>
      <c r="AS118" s="28"/>
      <c r="AT118" s="30" t="s">
        <v>34</v>
      </c>
      <c r="AU118" s="30" t="s">
        <v>34</v>
      </c>
      <c r="AV118" s="30" t="s">
        <v>34</v>
      </c>
      <c r="AW118" s="31" t="s">
        <v>36</v>
      </c>
      <c r="AX118" s="32" t="s">
        <v>36</v>
      </c>
      <c r="AZ118" s="60">
        <f>AVERAGE(D118,G118)</f>
        <v>47.715000000000003</v>
      </c>
      <c r="BA118" s="60">
        <f>AVERAGE(H118,K118)</f>
        <v>51.58</v>
      </c>
      <c r="BB118" s="60">
        <f>AVERAGE(L118,O118)</f>
        <v>84.414999999999992</v>
      </c>
      <c r="BC118" s="60">
        <f>AVERAGE(P118,S118)</f>
        <v>85.875</v>
      </c>
      <c r="BD118" s="60">
        <f>AVERAGE(T118,W118)</f>
        <v>86.405000000000001</v>
      </c>
      <c r="BF118" s="1" t="str">
        <f>B118</f>
        <v>#4530 CALCOLOR 30 YELLOW</v>
      </c>
      <c r="BG118" s="60">
        <f>MAX(AZ118-SUM(BA118:BD118)/4,0)</f>
        <v>0</v>
      </c>
      <c r="BH118" s="60">
        <f>MAX(BA118-(AZ118+SUM(BB118:BD118)/4),0)</f>
        <v>0</v>
      </c>
      <c r="BI118" s="60">
        <f>MAX(BB118-(SUM(AZ118:BA118)+SUM(BC118:BD118))/4,0)</f>
        <v>16.521249999999995</v>
      </c>
      <c r="BJ118" s="60">
        <f>MAX(BC118-(SUM(AZ118:BB118)+BD118)/4,0)</f>
        <v>18.346249999999998</v>
      </c>
      <c r="BK118" s="60">
        <f>MAX(BD118-SUM(AZ118:BC118)/4,0)</f>
        <v>19.008750000000006</v>
      </c>
      <c r="BN118" s="60">
        <f t="shared" si="11"/>
        <v>0</v>
      </c>
      <c r="BO118" s="60">
        <f t="shared" si="12"/>
        <v>0</v>
      </c>
      <c r="BP118" s="60">
        <f t="shared" si="13"/>
        <v>16.521249999999995</v>
      </c>
      <c r="BQ118" s="60">
        <f t="shared" si="14"/>
        <v>14.215937499999999</v>
      </c>
      <c r="BR118" s="60">
        <f t="shared" si="15"/>
        <v>10.291875000000008</v>
      </c>
    </row>
    <row r="119" spans="1:70" s="1" customFormat="1" ht="20.25">
      <c r="A119" s="36" t="s">
        <v>37</v>
      </c>
      <c r="B119" s="21" t="s">
        <v>262</v>
      </c>
      <c r="C119" s="21" t="s">
        <v>262</v>
      </c>
      <c r="D119" s="38">
        <v>61.14</v>
      </c>
      <c r="E119" s="38">
        <v>64.72</v>
      </c>
      <c r="F119" s="38">
        <v>58.93</v>
      </c>
      <c r="G119" s="38">
        <v>46.6</v>
      </c>
      <c r="H119" s="38">
        <v>40.1</v>
      </c>
      <c r="I119" s="38">
        <v>49.89</v>
      </c>
      <c r="J119" s="38">
        <v>74.72</v>
      </c>
      <c r="K119" s="38">
        <v>78.88</v>
      </c>
      <c r="L119" s="38">
        <v>79.87</v>
      </c>
      <c r="M119" s="38">
        <v>79.52</v>
      </c>
      <c r="N119" s="38">
        <v>77.400000000000006</v>
      </c>
      <c r="O119" s="38">
        <v>73.709999999999994</v>
      </c>
      <c r="P119" s="38">
        <v>68.58</v>
      </c>
      <c r="Q119" s="38">
        <v>61.9</v>
      </c>
      <c r="R119" s="38">
        <v>56.3</v>
      </c>
      <c r="S119" s="38">
        <v>52.36</v>
      </c>
      <c r="T119" s="38">
        <v>49.61</v>
      </c>
      <c r="U119" s="38">
        <v>53.57</v>
      </c>
      <c r="V119" s="38">
        <v>67.069999999999993</v>
      </c>
      <c r="W119" s="39">
        <v>78.95</v>
      </c>
      <c r="X119" s="23">
        <v>0.67</v>
      </c>
      <c r="Y119" s="31">
        <v>88.141000000000005</v>
      </c>
      <c r="Z119" s="31">
        <v>-12.006</v>
      </c>
      <c r="AA119" s="31">
        <v>16.309999999999999</v>
      </c>
      <c r="AB119" s="31">
        <v>88.781000000000006</v>
      </c>
      <c r="AC119" s="31">
        <v>-17.209</v>
      </c>
      <c r="AD119" s="31">
        <v>20.303999999999998</v>
      </c>
      <c r="AE119" s="25">
        <v>72.358784549080866</v>
      </c>
      <c r="AF119" s="25">
        <v>0.44765023041456681</v>
      </c>
      <c r="AG119" s="25">
        <v>0.43682969721094728</v>
      </c>
      <c r="AH119" s="25">
        <v>73.701045566875763</v>
      </c>
      <c r="AI119" s="25">
        <v>0.32524596309764359</v>
      </c>
      <c r="AJ119" s="25">
        <v>0.38537246465230257</v>
      </c>
      <c r="AK119" s="28"/>
      <c r="AL119" s="27" t="s">
        <v>65</v>
      </c>
      <c r="AM119" s="27" t="s">
        <v>42</v>
      </c>
      <c r="AN119" s="27" t="s">
        <v>66</v>
      </c>
      <c r="AO119" s="27" t="s">
        <v>31</v>
      </c>
      <c r="AP119" s="28" t="s">
        <v>32</v>
      </c>
      <c r="AQ119" s="28" t="s">
        <v>147</v>
      </c>
      <c r="AR119" s="28" t="s">
        <v>263</v>
      </c>
      <c r="AS119" s="28"/>
      <c r="AT119" s="30" t="s">
        <v>34</v>
      </c>
      <c r="AU119" s="30" t="s">
        <v>34</v>
      </c>
      <c r="AV119" s="30" t="s">
        <v>34</v>
      </c>
      <c r="AW119" s="31" t="s">
        <v>36</v>
      </c>
      <c r="AX119" s="32" t="s">
        <v>36</v>
      </c>
      <c r="AZ119" s="60">
        <f>AVERAGE(D119,G119)</f>
        <v>53.870000000000005</v>
      </c>
      <c r="BA119" s="60">
        <f>AVERAGE(H119,K119)</f>
        <v>59.489999999999995</v>
      </c>
      <c r="BB119" s="60">
        <f>AVERAGE(L119,O119)</f>
        <v>76.789999999999992</v>
      </c>
      <c r="BC119" s="60">
        <f>AVERAGE(P119,S119)</f>
        <v>60.47</v>
      </c>
      <c r="BD119" s="60">
        <f>AVERAGE(T119,W119)</f>
        <v>64.28</v>
      </c>
      <c r="BF119" s="1" t="str">
        <f>B119</f>
        <v>#4415 CALCOLOR 15 GREEN</v>
      </c>
      <c r="BG119" s="60">
        <f>MAX(AZ119-SUM(BA119:BD119)/4,0)</f>
        <v>0</v>
      </c>
      <c r="BH119" s="60">
        <f>MAX(BA119-(AZ119+SUM(BB119:BD119)/4),0)</f>
        <v>0</v>
      </c>
      <c r="BI119" s="60">
        <f>MAX(BB119-(SUM(AZ119:BA119)+SUM(BC119:BD119))/4,0)</f>
        <v>17.262499999999989</v>
      </c>
      <c r="BJ119" s="60">
        <f>MAX(BC119-(SUM(AZ119:BB119)+BD119)/4,0)</f>
        <v>0</v>
      </c>
      <c r="BK119" s="60">
        <f>MAX(BD119-SUM(AZ119:BC119)/4,0)</f>
        <v>1.6250000000000071</v>
      </c>
      <c r="BN119" s="60">
        <f t="shared" si="11"/>
        <v>0</v>
      </c>
      <c r="BO119" s="60">
        <f t="shared" si="12"/>
        <v>0</v>
      </c>
      <c r="BP119" s="60">
        <f t="shared" si="13"/>
        <v>17.262499999999989</v>
      </c>
      <c r="BQ119" s="60">
        <f t="shared" si="14"/>
        <v>0</v>
      </c>
      <c r="BR119" s="60">
        <f t="shared" si="15"/>
        <v>0</v>
      </c>
    </row>
    <row r="120" spans="1:70" s="1" customFormat="1" ht="20.25">
      <c r="A120" s="36" t="s">
        <v>37</v>
      </c>
      <c r="B120" s="20" t="s">
        <v>375</v>
      </c>
      <c r="C120" s="21" t="str">
        <f>CONCATENATE(A120," ",B120)</f>
        <v xml:space="preserve">ROSCOLUX #96 LIME </v>
      </c>
      <c r="D120" s="22">
        <v>73.8</v>
      </c>
      <c r="E120" s="22">
        <v>64.41</v>
      </c>
      <c r="F120" s="22">
        <v>45.57</v>
      </c>
      <c r="G120" s="22">
        <v>27.87</v>
      </c>
      <c r="H120" s="22">
        <v>20.57</v>
      </c>
      <c r="I120" s="22">
        <v>28.3</v>
      </c>
      <c r="J120" s="22">
        <v>61.95</v>
      </c>
      <c r="K120" s="22">
        <v>85.02</v>
      </c>
      <c r="L120" s="22">
        <v>87.15</v>
      </c>
      <c r="M120" s="22">
        <v>86.9</v>
      </c>
      <c r="N120" s="22">
        <v>86.8</v>
      </c>
      <c r="O120" s="22">
        <v>86.06</v>
      </c>
      <c r="P120" s="22">
        <v>85.18</v>
      </c>
      <c r="Q120" s="22">
        <v>83.85</v>
      </c>
      <c r="R120" s="22">
        <v>82.87</v>
      </c>
      <c r="S120" s="22">
        <v>82.43</v>
      </c>
      <c r="T120" s="22">
        <v>81.59</v>
      </c>
      <c r="U120" s="22">
        <v>82.11</v>
      </c>
      <c r="V120" s="22">
        <v>84.19</v>
      </c>
      <c r="W120" s="22">
        <v>86.53</v>
      </c>
      <c r="X120" s="23">
        <v>0.98</v>
      </c>
      <c r="Y120" s="24">
        <v>93.665999999999997</v>
      </c>
      <c r="Z120" s="24">
        <v>-4.173</v>
      </c>
      <c r="AA120" s="24">
        <v>44.223999999999997</v>
      </c>
      <c r="AB120" s="24">
        <v>92.762</v>
      </c>
      <c r="AC120" s="24">
        <v>-15.284000000000001</v>
      </c>
      <c r="AD120" s="24">
        <v>48.213999999999999</v>
      </c>
      <c r="AE120" s="25">
        <v>84.497146268572422</v>
      </c>
      <c r="AF120" s="25">
        <v>0.47972904119106957</v>
      </c>
      <c r="AG120" s="25">
        <v>0.4485677081037755</v>
      </c>
      <c r="AH120" s="25">
        <v>82.424740348282526</v>
      </c>
      <c r="AI120" s="25">
        <v>0.37299412033359558</v>
      </c>
      <c r="AJ120" s="25">
        <v>0.43358252157176863</v>
      </c>
      <c r="AK120" s="26"/>
      <c r="AL120" s="27" t="s">
        <v>28</v>
      </c>
      <c r="AM120" s="27" t="s">
        <v>29</v>
      </c>
      <c r="AN120" s="27" t="s">
        <v>30</v>
      </c>
      <c r="AO120" s="27" t="s">
        <v>31</v>
      </c>
      <c r="AP120" s="28" t="s">
        <v>32</v>
      </c>
      <c r="AQ120" s="28" t="s">
        <v>32</v>
      </c>
      <c r="AR120" s="28" t="s">
        <v>33</v>
      </c>
      <c r="AS120" s="29"/>
      <c r="AT120" s="30" t="s">
        <v>34</v>
      </c>
      <c r="AU120" s="30" t="s">
        <v>34</v>
      </c>
      <c r="AV120" s="31" t="s">
        <v>35</v>
      </c>
      <c r="AW120" s="31" t="s">
        <v>35</v>
      </c>
      <c r="AX120" s="32" t="s">
        <v>36</v>
      </c>
      <c r="AY120" s="37"/>
      <c r="AZ120" s="60">
        <f>AVERAGE(D120,G120)</f>
        <v>50.835000000000001</v>
      </c>
      <c r="BA120" s="60">
        <f>AVERAGE(H120,K120)</f>
        <v>52.795000000000002</v>
      </c>
      <c r="BB120" s="60">
        <f>AVERAGE(L120,O120)</f>
        <v>86.605000000000004</v>
      </c>
      <c r="BC120" s="60">
        <f>AVERAGE(P120,S120)</f>
        <v>83.805000000000007</v>
      </c>
      <c r="BD120" s="60">
        <f>AVERAGE(T120,W120)</f>
        <v>84.06</v>
      </c>
      <c r="BE120" s="37"/>
      <c r="BF120" s="1" t="str">
        <f>B120</f>
        <v xml:space="preserve">#96 LIME </v>
      </c>
      <c r="BG120" s="60">
        <f>MAX(AZ120-SUM(BA120:BD120)/4,0)</f>
        <v>0</v>
      </c>
      <c r="BH120" s="60">
        <f>MAX(BA120-(AZ120+SUM(BB120:BD120)/4),0)</f>
        <v>0</v>
      </c>
      <c r="BI120" s="60">
        <f>MAX(BB120-(SUM(AZ120:BA120)+SUM(BC120:BD120))/4,0)</f>
        <v>18.731250000000003</v>
      </c>
      <c r="BJ120" s="60">
        <f>MAX(BC120-(SUM(AZ120:BB120)+BD120)/4,0)</f>
        <v>15.231250000000003</v>
      </c>
      <c r="BK120" s="60">
        <f>MAX(BD120-SUM(AZ120:BC120)/4,0)</f>
        <v>15.549999999999997</v>
      </c>
      <c r="BL120" s="37"/>
      <c r="BM120" s="37"/>
      <c r="BN120" s="60">
        <f t="shared" si="11"/>
        <v>0</v>
      </c>
      <c r="BO120" s="60">
        <f t="shared" si="12"/>
        <v>0</v>
      </c>
      <c r="BP120" s="60">
        <f t="shared" si="13"/>
        <v>18.731250000000003</v>
      </c>
      <c r="BQ120" s="60">
        <f t="shared" si="14"/>
        <v>10.548437500000002</v>
      </c>
      <c r="BR120" s="60">
        <f t="shared" si="15"/>
        <v>7.0593749999999957</v>
      </c>
    </row>
    <row r="121" spans="1:70" s="1" customFormat="1" ht="20.25">
      <c r="A121" s="36" t="s">
        <v>37</v>
      </c>
      <c r="B121" s="20" t="s">
        <v>99</v>
      </c>
      <c r="C121" s="21" t="str">
        <f>CONCATENATE(A121," ",B121)</f>
        <v xml:space="preserve">ROSCOLUX #310 DAFFODIL </v>
      </c>
      <c r="D121" s="22">
        <v>63.92</v>
      </c>
      <c r="E121" s="22">
        <v>56.31</v>
      </c>
      <c r="F121" s="22">
        <v>31.88</v>
      </c>
      <c r="G121" s="22">
        <v>11.79</v>
      </c>
      <c r="H121" s="22">
        <v>6.2</v>
      </c>
      <c r="I121" s="22">
        <v>17.34</v>
      </c>
      <c r="J121" s="22">
        <v>60.13</v>
      </c>
      <c r="K121" s="22">
        <v>73.42</v>
      </c>
      <c r="L121" s="22">
        <v>78.59</v>
      </c>
      <c r="M121" s="22">
        <v>82.76</v>
      </c>
      <c r="N121" s="22">
        <v>84.86</v>
      </c>
      <c r="O121" s="22">
        <v>85.32</v>
      </c>
      <c r="P121" s="22">
        <v>85.46</v>
      </c>
      <c r="Q121" s="22">
        <v>85.66</v>
      </c>
      <c r="R121" s="22">
        <v>85.87</v>
      </c>
      <c r="S121" s="22">
        <v>86.03</v>
      </c>
      <c r="T121" s="22">
        <v>85.96</v>
      </c>
      <c r="U121" s="22">
        <v>86.08</v>
      </c>
      <c r="V121" s="22">
        <v>86.17</v>
      </c>
      <c r="W121" s="22">
        <v>86.39</v>
      </c>
      <c r="X121" s="23">
        <v>0.82</v>
      </c>
      <c r="Y121" s="24">
        <v>92.713999999999999</v>
      </c>
      <c r="Z121" s="24">
        <v>-0.63500000000000001</v>
      </c>
      <c r="AA121" s="24">
        <v>57.637999999999998</v>
      </c>
      <c r="AB121" s="24">
        <v>91.117000000000004</v>
      </c>
      <c r="AC121" s="24">
        <v>-13.541</v>
      </c>
      <c r="AD121" s="24">
        <v>63.311999999999998</v>
      </c>
      <c r="AE121" s="25">
        <v>82.315658820212505</v>
      </c>
      <c r="AF121" s="25">
        <v>0.49452605896945045</v>
      </c>
      <c r="AG121" s="25">
        <v>0.45210046382810365</v>
      </c>
      <c r="AH121" s="25">
        <v>78.741056083852683</v>
      </c>
      <c r="AI121" s="25">
        <v>0.39902574246962663</v>
      </c>
      <c r="AJ121" s="25">
        <v>0.45916437911943525</v>
      </c>
      <c r="AK121" s="26"/>
      <c r="AL121" s="27" t="s">
        <v>50</v>
      </c>
      <c r="AM121" s="27" t="s">
        <v>42</v>
      </c>
      <c r="AN121" s="27" t="s">
        <v>51</v>
      </c>
      <c r="AO121" s="27" t="s">
        <v>31</v>
      </c>
      <c r="AP121" s="28" t="s">
        <v>32</v>
      </c>
      <c r="AQ121" s="28" t="s">
        <v>32</v>
      </c>
      <c r="AR121" s="28" t="s">
        <v>33</v>
      </c>
      <c r="AS121" s="29"/>
      <c r="AT121" s="30" t="s">
        <v>34</v>
      </c>
      <c r="AU121" s="30" t="s">
        <v>34</v>
      </c>
      <c r="AV121" s="31" t="s">
        <v>35</v>
      </c>
      <c r="AW121" s="31" t="s">
        <v>35</v>
      </c>
      <c r="AX121" s="32" t="s">
        <v>36</v>
      </c>
      <c r="AY121" s="37"/>
      <c r="AZ121" s="60">
        <f>AVERAGE(D121,G121)</f>
        <v>37.855000000000004</v>
      </c>
      <c r="BA121" s="60">
        <f>AVERAGE(H121,K121)</f>
        <v>39.81</v>
      </c>
      <c r="BB121" s="60">
        <f>AVERAGE(L121,O121)</f>
        <v>81.954999999999998</v>
      </c>
      <c r="BC121" s="60">
        <f>AVERAGE(P121,S121)</f>
        <v>85.745000000000005</v>
      </c>
      <c r="BD121" s="60">
        <f>AVERAGE(T121,W121)</f>
        <v>86.174999999999997</v>
      </c>
      <c r="BE121" s="37"/>
      <c r="BF121" s="1" t="str">
        <f>B121</f>
        <v xml:space="preserve">#310 DAFFODIL </v>
      </c>
      <c r="BG121" s="60">
        <f>MAX(AZ121-SUM(BA121:BD121)/4,0)</f>
        <v>0</v>
      </c>
      <c r="BH121" s="60">
        <f>MAX(BA121-(AZ121+SUM(BB121:BD121)/4),0)</f>
        <v>0</v>
      </c>
      <c r="BI121" s="60">
        <f>MAX(BB121-(SUM(AZ121:BA121)+SUM(BC121:BD121))/4,0)</f>
        <v>19.558749999999989</v>
      </c>
      <c r="BJ121" s="60">
        <f>MAX(BC121-(SUM(AZ121:BB121)+BD121)/4,0)</f>
        <v>24.296250000000001</v>
      </c>
      <c r="BK121" s="60">
        <f>MAX(BD121-SUM(AZ121:BC121)/4,0)</f>
        <v>24.833749999999995</v>
      </c>
      <c r="BL121" s="37"/>
      <c r="BM121" s="37"/>
      <c r="BN121" s="60">
        <f t="shared" si="11"/>
        <v>0</v>
      </c>
      <c r="BO121" s="60">
        <f t="shared" si="12"/>
        <v>0</v>
      </c>
      <c r="BP121" s="60">
        <f t="shared" si="13"/>
        <v>19.558749999999989</v>
      </c>
      <c r="BQ121" s="60">
        <f t="shared" si="14"/>
        <v>19.406562500000003</v>
      </c>
      <c r="BR121" s="60">
        <f t="shared" si="15"/>
        <v>13.869999999999997</v>
      </c>
    </row>
    <row r="122" spans="1:70" s="1" customFormat="1" ht="20.25">
      <c r="A122" s="36" t="s">
        <v>37</v>
      </c>
      <c r="B122" s="20" t="s">
        <v>101</v>
      </c>
      <c r="C122" s="21" t="s">
        <v>102</v>
      </c>
      <c r="D122" s="39">
        <v>13.97</v>
      </c>
      <c r="E122" s="39">
        <v>4.84</v>
      </c>
      <c r="F122" s="39">
        <v>2.0299999999999998</v>
      </c>
      <c r="G122" s="39">
        <v>2.08</v>
      </c>
      <c r="H122" s="39">
        <v>5.04</v>
      </c>
      <c r="I122" s="39">
        <v>11.99</v>
      </c>
      <c r="J122" s="39">
        <v>22.3</v>
      </c>
      <c r="K122" s="39">
        <v>36.619999999999997</v>
      </c>
      <c r="L122" s="39">
        <v>55.21</v>
      </c>
      <c r="M122" s="39">
        <v>71.040000000000006</v>
      </c>
      <c r="N122" s="39">
        <v>82.42</v>
      </c>
      <c r="O122" s="39">
        <v>86.94</v>
      </c>
      <c r="P122" s="39">
        <v>87.88</v>
      </c>
      <c r="Q122" s="39">
        <v>88.31</v>
      </c>
      <c r="R122" s="39">
        <v>88.3</v>
      </c>
      <c r="S122" s="39">
        <v>88.35</v>
      </c>
      <c r="T122" s="39">
        <v>88.52</v>
      </c>
      <c r="U122" s="39">
        <v>88.34</v>
      </c>
      <c r="V122" s="39">
        <v>88.46</v>
      </c>
      <c r="W122" s="39">
        <v>88.72</v>
      </c>
      <c r="X122" s="23">
        <v>0.76</v>
      </c>
      <c r="Y122" s="24">
        <v>90.027000000000001</v>
      </c>
      <c r="Z122" s="24">
        <v>11.182</v>
      </c>
      <c r="AA122" s="24">
        <v>79.415000000000006</v>
      </c>
      <c r="AB122" s="24">
        <v>86.262</v>
      </c>
      <c r="AC122" s="24">
        <v>3.319</v>
      </c>
      <c r="AD122" s="24">
        <v>79.805000000000007</v>
      </c>
      <c r="AE122" s="25">
        <v>76.340202110504904</v>
      </c>
      <c r="AF122" s="25">
        <v>0.52872135276132648</v>
      </c>
      <c r="AG122" s="25">
        <v>0.44314162557115461</v>
      </c>
      <c r="AH122" s="25">
        <v>68.511905144201705</v>
      </c>
      <c r="AI122" s="25">
        <v>0.4524413541716652</v>
      </c>
      <c r="AJ122" s="25">
        <v>0.46551729823897275</v>
      </c>
      <c r="AK122" s="26"/>
      <c r="AL122" s="27" t="s">
        <v>28</v>
      </c>
      <c r="AM122" s="27" t="s">
        <v>29</v>
      </c>
      <c r="AN122" s="27" t="s">
        <v>30</v>
      </c>
      <c r="AO122" s="27" t="s">
        <v>31</v>
      </c>
      <c r="AP122" s="28" t="s">
        <v>32</v>
      </c>
      <c r="AQ122" s="28" t="s">
        <v>32</v>
      </c>
      <c r="AR122" s="28" t="s">
        <v>33</v>
      </c>
      <c r="AS122" s="29"/>
      <c r="AT122" s="30" t="s">
        <v>34</v>
      </c>
      <c r="AU122" s="30" t="s">
        <v>34</v>
      </c>
      <c r="AV122" s="41" t="s">
        <v>35</v>
      </c>
      <c r="AW122" s="41" t="s">
        <v>35</v>
      </c>
      <c r="AX122" s="42" t="s">
        <v>36</v>
      </c>
      <c r="AZ122" s="60">
        <f>AVERAGE(D122,G122)</f>
        <v>8.0250000000000004</v>
      </c>
      <c r="BA122" s="60">
        <f>AVERAGE(H122,K122)</f>
        <v>20.83</v>
      </c>
      <c r="BB122" s="60">
        <f>AVERAGE(L122,O122)</f>
        <v>71.075000000000003</v>
      </c>
      <c r="BC122" s="60">
        <f>AVERAGE(P122,S122)</f>
        <v>88.114999999999995</v>
      </c>
      <c r="BD122" s="60">
        <f>AVERAGE(T122,W122)</f>
        <v>88.62</v>
      </c>
      <c r="BF122" s="1" t="str">
        <f>B122</f>
        <v>#313 LIGHT RELIEF YELLOW</v>
      </c>
      <c r="BG122" s="60">
        <f>MAX(AZ122-SUM(BA122:BD122)/4,0)</f>
        <v>0</v>
      </c>
      <c r="BH122" s="60">
        <f>MAX(BA122-(AZ122+SUM(BB122:BD122)/4),0)</f>
        <v>0</v>
      </c>
      <c r="BI122" s="60">
        <f>MAX(BB122-(SUM(AZ122:BA122)+SUM(BC122:BD122))/4,0)</f>
        <v>19.677500000000002</v>
      </c>
      <c r="BJ122" s="60">
        <f>MAX(BC122-(SUM(AZ122:BB122)+BD122)/4,0)</f>
        <v>40.977499999999992</v>
      </c>
      <c r="BK122" s="60">
        <f>MAX(BD122-SUM(AZ122:BC122)/4,0)</f>
        <v>41.608750000000001</v>
      </c>
      <c r="BN122" s="60">
        <f t="shared" si="11"/>
        <v>0</v>
      </c>
      <c r="BO122" s="60">
        <f t="shared" si="12"/>
        <v>0</v>
      </c>
      <c r="BP122" s="60">
        <f t="shared" si="13"/>
        <v>19.677500000000002</v>
      </c>
      <c r="BQ122" s="60">
        <f t="shared" si="14"/>
        <v>36.05812499999999</v>
      </c>
      <c r="BR122" s="60">
        <f t="shared" si="15"/>
        <v>26.445</v>
      </c>
    </row>
    <row r="123" spans="1:70" s="1" customFormat="1" ht="20.25">
      <c r="A123" s="36" t="s">
        <v>37</v>
      </c>
      <c r="B123" s="21" t="s">
        <v>269</v>
      </c>
      <c r="C123" s="21" t="s">
        <v>269</v>
      </c>
      <c r="D123" s="38">
        <v>12.08</v>
      </c>
      <c r="E123" s="38">
        <v>8.5299999999999994</v>
      </c>
      <c r="F123" s="38">
        <v>1.1599999999999999</v>
      </c>
      <c r="G123" s="38">
        <v>0.06</v>
      </c>
      <c r="H123" s="38">
        <v>0.06</v>
      </c>
      <c r="I123" s="38">
        <v>0.65</v>
      </c>
      <c r="J123" s="38">
        <v>14.74</v>
      </c>
      <c r="K123" s="38">
        <v>32.22</v>
      </c>
      <c r="L123" s="38">
        <v>40.43</v>
      </c>
      <c r="M123" s="38">
        <v>42.02</v>
      </c>
      <c r="N123" s="38">
        <v>35.04</v>
      </c>
      <c r="O123" s="38">
        <v>23.44</v>
      </c>
      <c r="P123" s="38">
        <v>12.73</v>
      </c>
      <c r="Q123" s="38">
        <v>5.41</v>
      </c>
      <c r="R123" s="38">
        <v>2.35</v>
      </c>
      <c r="S123" s="38">
        <v>1.28</v>
      </c>
      <c r="T123" s="38">
        <v>0.87</v>
      </c>
      <c r="U123" s="38">
        <v>1.54</v>
      </c>
      <c r="V123" s="38">
        <v>9.1</v>
      </c>
      <c r="W123" s="39">
        <v>34.229999999999997</v>
      </c>
      <c r="X123" s="23">
        <v>0.18</v>
      </c>
      <c r="Y123" s="31">
        <v>56.8</v>
      </c>
      <c r="Z123" s="31">
        <v>-45.962000000000003</v>
      </c>
      <c r="AA123" s="31">
        <v>45.981000000000002</v>
      </c>
      <c r="AB123" s="31">
        <v>59.381999999999998</v>
      </c>
      <c r="AC123" s="31">
        <v>-52.917000000000002</v>
      </c>
      <c r="AD123" s="31">
        <v>60.845999999999997</v>
      </c>
      <c r="AE123" s="25">
        <v>24.718389437861322</v>
      </c>
      <c r="AF123" s="25">
        <v>0.38815253321392046</v>
      </c>
      <c r="AG123" s="25">
        <v>0.56156630089748316</v>
      </c>
      <c r="AH123" s="25">
        <v>27.442836591481313</v>
      </c>
      <c r="AI123" s="25">
        <v>0.32385280127465293</v>
      </c>
      <c r="AJ123" s="25">
        <v>0.58211431063390195</v>
      </c>
      <c r="AK123" s="28"/>
      <c r="AL123" s="27" t="s">
        <v>65</v>
      </c>
      <c r="AM123" s="27" t="s">
        <v>42</v>
      </c>
      <c r="AN123" s="27" t="s">
        <v>66</v>
      </c>
      <c r="AO123" s="27" t="s">
        <v>31</v>
      </c>
      <c r="AP123" s="28" t="s">
        <v>32</v>
      </c>
      <c r="AQ123" s="28" t="s">
        <v>270</v>
      </c>
      <c r="AR123" s="28" t="s">
        <v>271</v>
      </c>
      <c r="AS123" s="28"/>
      <c r="AT123" s="30" t="s">
        <v>34</v>
      </c>
      <c r="AU123" s="30" t="s">
        <v>34</v>
      </c>
      <c r="AV123" s="30" t="s">
        <v>34</v>
      </c>
      <c r="AW123" s="31" t="s">
        <v>36</v>
      </c>
      <c r="AX123" s="32" t="s">
        <v>36</v>
      </c>
      <c r="AZ123" s="60">
        <f>AVERAGE(D123,G123)</f>
        <v>6.07</v>
      </c>
      <c r="BA123" s="60">
        <f>AVERAGE(H123,K123)</f>
        <v>16.14</v>
      </c>
      <c r="BB123" s="60">
        <f>AVERAGE(L123,O123)</f>
        <v>31.935000000000002</v>
      </c>
      <c r="BC123" s="60">
        <f>AVERAGE(P123,S123)</f>
        <v>7.0049999999999999</v>
      </c>
      <c r="BD123" s="60">
        <f>AVERAGE(T123,W123)</f>
        <v>17.549999999999997</v>
      </c>
      <c r="BF123" s="1" t="str">
        <f>B123</f>
        <v>#4490 CALCOLOR 90 GREEN</v>
      </c>
      <c r="BG123" s="60">
        <f>MAX(AZ123-SUM(BA123:BD123)/4,0)</f>
        <v>0</v>
      </c>
      <c r="BH123" s="60">
        <f>MAX(BA123-(AZ123+SUM(BB123:BD123)/4),0)</f>
        <v>0</v>
      </c>
      <c r="BI123" s="60">
        <f>MAX(BB123-(SUM(AZ123:BA123)+SUM(BC123:BD123))/4,0)</f>
        <v>20.243750000000002</v>
      </c>
      <c r="BJ123" s="60">
        <f>MAX(BC123-(SUM(AZ123:BB123)+BD123)/4,0)</f>
        <v>0</v>
      </c>
      <c r="BK123" s="60">
        <f>MAX(BD123-SUM(AZ123:BC123)/4,0)</f>
        <v>2.2624999999999957</v>
      </c>
      <c r="BN123" s="60">
        <f t="shared" si="11"/>
        <v>0</v>
      </c>
      <c r="BO123" s="60">
        <f t="shared" si="12"/>
        <v>0</v>
      </c>
      <c r="BP123" s="60">
        <f t="shared" si="13"/>
        <v>20.243750000000002</v>
      </c>
      <c r="BQ123" s="60">
        <f t="shared" si="14"/>
        <v>0</v>
      </c>
      <c r="BR123" s="60">
        <f t="shared" si="15"/>
        <v>0</v>
      </c>
    </row>
    <row r="124" spans="1:70" s="1" customFormat="1" ht="20.25">
      <c r="A124" s="36" t="s">
        <v>37</v>
      </c>
      <c r="B124" s="20" t="s">
        <v>367</v>
      </c>
      <c r="C124" s="21" t="str">
        <f>CONCATENATE(A124," ",B124)</f>
        <v xml:space="preserve">ROSCOLUX #88 LT GREEN </v>
      </c>
      <c r="D124" s="22">
        <v>54.03</v>
      </c>
      <c r="E124" s="22">
        <v>56.69</v>
      </c>
      <c r="F124" s="22">
        <v>46.52</v>
      </c>
      <c r="G124" s="22">
        <v>30.36</v>
      </c>
      <c r="H124" s="22">
        <v>22.83</v>
      </c>
      <c r="I124" s="22">
        <v>34.700000000000003</v>
      </c>
      <c r="J124" s="22">
        <v>70.48</v>
      </c>
      <c r="K124" s="22">
        <v>77</v>
      </c>
      <c r="L124" s="22">
        <v>77.73</v>
      </c>
      <c r="M124" s="22">
        <v>77.02</v>
      </c>
      <c r="N124" s="22">
        <v>73.91</v>
      </c>
      <c r="O124" s="22">
        <v>69.84</v>
      </c>
      <c r="P124" s="22">
        <v>64.290000000000006</v>
      </c>
      <c r="Q124" s="22">
        <v>57.57</v>
      </c>
      <c r="R124" s="22">
        <v>52.07</v>
      </c>
      <c r="S124" s="22">
        <v>48.29</v>
      </c>
      <c r="T124" s="22">
        <v>46.15</v>
      </c>
      <c r="U124" s="22">
        <v>51.18</v>
      </c>
      <c r="V124" s="22">
        <v>65.459999999999994</v>
      </c>
      <c r="W124" s="22">
        <v>78.150000000000006</v>
      </c>
      <c r="X124" s="23">
        <v>0.82</v>
      </c>
      <c r="Y124" s="24">
        <v>86.373999999999995</v>
      </c>
      <c r="Z124" s="24">
        <v>-14.388</v>
      </c>
      <c r="AA124" s="24">
        <v>26.91</v>
      </c>
      <c r="AB124" s="24">
        <v>86.978999999999999</v>
      </c>
      <c r="AC124" s="24">
        <v>-23.023</v>
      </c>
      <c r="AD124" s="24">
        <v>32.878999999999998</v>
      </c>
      <c r="AE124" s="25">
        <v>68.737708493687208</v>
      </c>
      <c r="AF124" s="25">
        <v>0.44976818966692489</v>
      </c>
      <c r="AG124" s="25">
        <v>0.45233241094008203</v>
      </c>
      <c r="AH124" s="25">
        <v>69.963583048437499</v>
      </c>
      <c r="AI124" s="25">
        <v>0.33765819225410038</v>
      </c>
      <c r="AJ124" s="25">
        <v>0.41692326934794915</v>
      </c>
      <c r="AK124" s="26"/>
      <c r="AL124" s="27" t="s">
        <v>50</v>
      </c>
      <c r="AM124" s="27" t="s">
        <v>42</v>
      </c>
      <c r="AN124" s="27" t="s">
        <v>51</v>
      </c>
      <c r="AO124" s="27" t="s">
        <v>31</v>
      </c>
      <c r="AP124" s="28" t="s">
        <v>32</v>
      </c>
      <c r="AQ124" s="28" t="s">
        <v>32</v>
      </c>
      <c r="AR124" s="28" t="s">
        <v>33</v>
      </c>
      <c r="AS124" s="29"/>
      <c r="AT124" s="30" t="s">
        <v>34</v>
      </c>
      <c r="AU124" s="30" t="s">
        <v>34</v>
      </c>
      <c r="AV124" s="30" t="s">
        <v>34</v>
      </c>
      <c r="AW124" s="31" t="s">
        <v>35</v>
      </c>
      <c r="AX124" s="32" t="s">
        <v>36</v>
      </c>
      <c r="AY124" s="48"/>
      <c r="AZ124" s="60">
        <f>AVERAGE(D124,G124)</f>
        <v>42.195</v>
      </c>
      <c r="BA124" s="60">
        <f>AVERAGE(H124,K124)</f>
        <v>49.914999999999999</v>
      </c>
      <c r="BB124" s="60">
        <f>AVERAGE(L124,O124)</f>
        <v>73.784999999999997</v>
      </c>
      <c r="BC124" s="60">
        <f>AVERAGE(P124,S124)</f>
        <v>56.290000000000006</v>
      </c>
      <c r="BD124" s="60">
        <f>AVERAGE(T124,W124)</f>
        <v>62.150000000000006</v>
      </c>
      <c r="BE124" s="48"/>
      <c r="BF124" s="1" t="str">
        <f>B124</f>
        <v xml:space="preserve">#88 LT GREEN </v>
      </c>
      <c r="BG124" s="60">
        <f>MAX(AZ124-SUM(BA124:BD124)/4,0)</f>
        <v>0</v>
      </c>
      <c r="BH124" s="60">
        <f>MAX(BA124-(AZ124+SUM(BB124:BD124)/4),0)</f>
        <v>0</v>
      </c>
      <c r="BI124" s="60">
        <f>MAX(BB124-(SUM(AZ124:BA124)+SUM(BC124:BD124))/4,0)</f>
        <v>21.147499999999994</v>
      </c>
      <c r="BJ124" s="60">
        <f>MAX(BC124-(SUM(AZ124:BB124)+BD124)/4,0)</f>
        <v>0</v>
      </c>
      <c r="BK124" s="60">
        <f>MAX(BD124-SUM(AZ124:BC124)/4,0)</f>
        <v>6.6037500000000051</v>
      </c>
      <c r="BL124" s="48"/>
      <c r="BM124" s="48"/>
      <c r="BN124" s="60">
        <f t="shared" si="11"/>
        <v>0</v>
      </c>
      <c r="BO124" s="60">
        <f t="shared" si="12"/>
        <v>0</v>
      </c>
      <c r="BP124" s="60">
        <f t="shared" si="13"/>
        <v>21.147499999999994</v>
      </c>
      <c r="BQ124" s="60">
        <f t="shared" si="14"/>
        <v>0</v>
      </c>
      <c r="BR124" s="60">
        <f t="shared" si="15"/>
        <v>1.3168750000000067</v>
      </c>
    </row>
    <row r="125" spans="1:70" s="1" customFormat="1" ht="20.25">
      <c r="A125" s="36" t="s">
        <v>37</v>
      </c>
      <c r="B125" s="21" t="s">
        <v>133</v>
      </c>
      <c r="C125" s="21" t="s">
        <v>134</v>
      </c>
      <c r="D125" s="38">
        <v>54.08</v>
      </c>
      <c r="E125" s="38">
        <v>56.46</v>
      </c>
      <c r="F125" s="38">
        <v>46.15</v>
      </c>
      <c r="G125" s="38">
        <v>29.77</v>
      </c>
      <c r="H125" s="38">
        <v>22.45</v>
      </c>
      <c r="I125" s="38">
        <v>34.43</v>
      </c>
      <c r="J125" s="38">
        <v>69.930000000000007</v>
      </c>
      <c r="K125" s="38">
        <v>76.69</v>
      </c>
      <c r="L125" s="38">
        <v>77.48</v>
      </c>
      <c r="M125" s="38">
        <v>76.44</v>
      </c>
      <c r="N125" s="38">
        <v>73.739999999999995</v>
      </c>
      <c r="O125" s="38">
        <v>69.599999999999994</v>
      </c>
      <c r="P125" s="38">
        <v>64</v>
      </c>
      <c r="Q125" s="38">
        <v>57.28</v>
      </c>
      <c r="R125" s="38">
        <v>51.75</v>
      </c>
      <c r="S125" s="38">
        <v>47.91</v>
      </c>
      <c r="T125" s="38">
        <v>45.82</v>
      </c>
      <c r="U125" s="38">
        <v>50.83</v>
      </c>
      <c r="V125" s="38">
        <v>65.239999999999995</v>
      </c>
      <c r="W125" s="39">
        <v>77.790000000000006</v>
      </c>
      <c r="X125" s="23">
        <v>0.76</v>
      </c>
      <c r="Y125" s="31">
        <v>86.22</v>
      </c>
      <c r="Z125" s="31">
        <v>-14.401</v>
      </c>
      <c r="AA125" s="31">
        <v>27.114999999999998</v>
      </c>
      <c r="AB125" s="31">
        <v>86.819000000000003</v>
      </c>
      <c r="AC125" s="31">
        <v>-23.065999999999999</v>
      </c>
      <c r="AD125" s="31">
        <v>33.109000000000002</v>
      </c>
      <c r="AE125" s="25">
        <v>68.42797092490467</v>
      </c>
      <c r="AF125" s="25">
        <v>0.45335054949166753</v>
      </c>
      <c r="AG125" s="25">
        <v>0.45058991073360455</v>
      </c>
      <c r="AH125" s="25">
        <v>69.637979097855265</v>
      </c>
      <c r="AI125" s="25">
        <v>0.33865652983916411</v>
      </c>
      <c r="AJ125" s="25">
        <v>0.41922950191180236</v>
      </c>
      <c r="AK125" s="28"/>
      <c r="AL125" s="27" t="s">
        <v>65</v>
      </c>
      <c r="AM125" s="27" t="s">
        <v>42</v>
      </c>
      <c r="AN125" s="27" t="s">
        <v>66</v>
      </c>
      <c r="AO125" s="27" t="s">
        <v>31</v>
      </c>
      <c r="AP125" s="28" t="s">
        <v>32</v>
      </c>
      <c r="AQ125" s="28" t="s">
        <v>135</v>
      </c>
      <c r="AR125" s="28" t="s">
        <v>136</v>
      </c>
      <c r="AS125" s="28"/>
      <c r="AT125" s="30" t="s">
        <v>34</v>
      </c>
      <c r="AU125" s="30" t="s">
        <v>34</v>
      </c>
      <c r="AV125" s="30" t="s">
        <v>34</v>
      </c>
      <c r="AW125" s="31" t="s">
        <v>36</v>
      </c>
      <c r="AX125" s="32" t="s">
        <v>36</v>
      </c>
      <c r="AZ125" s="60">
        <f>AVERAGE(D125,G125)</f>
        <v>41.924999999999997</v>
      </c>
      <c r="BA125" s="60">
        <f>AVERAGE(H125,K125)</f>
        <v>49.57</v>
      </c>
      <c r="BB125" s="60">
        <f>AVERAGE(L125,O125)</f>
        <v>73.539999999999992</v>
      </c>
      <c r="BC125" s="60">
        <f>AVERAGE(P125,S125)</f>
        <v>55.954999999999998</v>
      </c>
      <c r="BD125" s="60">
        <f>AVERAGE(T125,W125)</f>
        <v>61.805000000000007</v>
      </c>
      <c r="BF125" s="1" t="str">
        <f>B125</f>
        <v>#3304 TOUGH PLUSGREEN</v>
      </c>
      <c r="BG125" s="60">
        <f>MAX(AZ125-SUM(BA125:BD125)/4,0)</f>
        <v>0</v>
      </c>
      <c r="BH125" s="60">
        <f>MAX(BA125-(AZ125+SUM(BB125:BD125)/4),0)</f>
        <v>0</v>
      </c>
      <c r="BI125" s="60">
        <f>MAX(BB125-(SUM(AZ125:BA125)+SUM(BC125:BD125))/4,0)</f>
        <v>21.226249999999993</v>
      </c>
      <c r="BJ125" s="60">
        <f>MAX(BC125-(SUM(AZ125:BB125)+BD125)/4,0)</f>
        <v>0</v>
      </c>
      <c r="BK125" s="60">
        <f>MAX(BD125-SUM(AZ125:BC125)/4,0)</f>
        <v>6.5575000000000045</v>
      </c>
      <c r="BN125" s="60">
        <f t="shared" si="11"/>
        <v>0</v>
      </c>
      <c r="BO125" s="60">
        <f t="shared" si="12"/>
        <v>0</v>
      </c>
      <c r="BP125" s="60">
        <f t="shared" si="13"/>
        <v>21.226249999999993</v>
      </c>
      <c r="BQ125" s="60">
        <f t="shared" si="14"/>
        <v>0</v>
      </c>
      <c r="BR125" s="60">
        <f t="shared" si="15"/>
        <v>1.2509375000000063</v>
      </c>
    </row>
    <row r="126" spans="1:70" s="1" customFormat="1" ht="20.25">
      <c r="A126" s="36" t="s">
        <v>37</v>
      </c>
      <c r="B126" s="20" t="s">
        <v>368</v>
      </c>
      <c r="C126" s="21" t="str">
        <f>CONCATENATE(A126," ",B126)</f>
        <v xml:space="preserve">ROSCOLUX #89 MOSS GREEN </v>
      </c>
      <c r="D126" s="22">
        <v>31.09</v>
      </c>
      <c r="E126" s="22">
        <v>25.26</v>
      </c>
      <c r="F126" s="22">
        <v>12.44</v>
      </c>
      <c r="G126" s="22">
        <v>6.3</v>
      </c>
      <c r="H126" s="22">
        <v>6.06</v>
      </c>
      <c r="I126" s="22">
        <v>8.18</v>
      </c>
      <c r="J126" s="22">
        <v>16.07</v>
      </c>
      <c r="K126" s="22">
        <v>35.880000000000003</v>
      </c>
      <c r="L126" s="22">
        <v>53.17</v>
      </c>
      <c r="M126" s="22">
        <v>51.64</v>
      </c>
      <c r="N126" s="22">
        <v>38.78</v>
      </c>
      <c r="O126" s="22">
        <v>23.25</v>
      </c>
      <c r="P126" s="22">
        <v>13.02</v>
      </c>
      <c r="Q126" s="22">
        <v>5.58</v>
      </c>
      <c r="R126" s="22">
        <v>2.74</v>
      </c>
      <c r="S126" s="22">
        <v>2.08</v>
      </c>
      <c r="T126" s="22">
        <v>1.37</v>
      </c>
      <c r="U126" s="22">
        <v>1.85</v>
      </c>
      <c r="V126" s="22">
        <v>7.31</v>
      </c>
      <c r="W126" s="22">
        <v>27.61</v>
      </c>
      <c r="X126" s="23">
        <v>0.45</v>
      </c>
      <c r="Y126" s="24">
        <v>60.204999999999998</v>
      </c>
      <c r="Z126" s="24">
        <v>-52.066000000000003</v>
      </c>
      <c r="AA126" s="24">
        <v>32.881999999999998</v>
      </c>
      <c r="AB126" s="24">
        <v>63.52</v>
      </c>
      <c r="AC126" s="24">
        <v>-56.183999999999997</v>
      </c>
      <c r="AD126" s="24">
        <v>44.231999999999999</v>
      </c>
      <c r="AE126" s="25">
        <v>28.351525682372504</v>
      </c>
      <c r="AF126" s="25">
        <v>0.36271832653322195</v>
      </c>
      <c r="AG126" s="25">
        <v>0.55424630280940823</v>
      </c>
      <c r="AH126" s="25">
        <v>32.214778268891727</v>
      </c>
      <c r="AI126" s="25">
        <v>0.2932837134878461</v>
      </c>
      <c r="AJ126" s="25">
        <v>0.52811062032238143</v>
      </c>
      <c r="AK126" s="26"/>
      <c r="AL126" s="27" t="s">
        <v>28</v>
      </c>
      <c r="AM126" s="27" t="s">
        <v>42</v>
      </c>
      <c r="AN126" s="27" t="s">
        <v>51</v>
      </c>
      <c r="AO126" s="27" t="s">
        <v>31</v>
      </c>
      <c r="AP126" s="28" t="s">
        <v>32</v>
      </c>
      <c r="AQ126" s="28" t="s">
        <v>32</v>
      </c>
      <c r="AR126" s="28" t="s">
        <v>33</v>
      </c>
      <c r="AS126" s="29"/>
      <c r="AT126" s="30" t="s">
        <v>34</v>
      </c>
      <c r="AU126" s="30" t="s">
        <v>34</v>
      </c>
      <c r="AV126" s="30" t="s">
        <v>34</v>
      </c>
      <c r="AW126" s="31" t="s">
        <v>35</v>
      </c>
      <c r="AX126" s="32" t="s">
        <v>36</v>
      </c>
      <c r="AY126" s="37"/>
      <c r="AZ126" s="60">
        <f>AVERAGE(D126,G126)</f>
        <v>18.695</v>
      </c>
      <c r="BA126" s="60">
        <f>AVERAGE(H126,K126)</f>
        <v>20.970000000000002</v>
      </c>
      <c r="BB126" s="60">
        <f>AVERAGE(L126,O126)</f>
        <v>38.21</v>
      </c>
      <c r="BC126" s="60">
        <f>AVERAGE(P126,S126)</f>
        <v>7.55</v>
      </c>
      <c r="BD126" s="60">
        <f>AVERAGE(T126,W126)</f>
        <v>14.49</v>
      </c>
      <c r="BE126" s="37"/>
      <c r="BF126" s="1" t="str">
        <f>B126</f>
        <v xml:space="preserve">#89 MOSS GREEN </v>
      </c>
      <c r="BG126" s="60">
        <f>MAX(AZ126-SUM(BA126:BD126)/4,0)</f>
        <v>0</v>
      </c>
      <c r="BH126" s="60">
        <f>MAX(BA126-(AZ126+SUM(BB126:BD126)/4),0)</f>
        <v>0</v>
      </c>
      <c r="BI126" s="60">
        <f>MAX(BB126-(SUM(AZ126:BA126)+SUM(BC126:BD126))/4,0)</f>
        <v>22.783749999999998</v>
      </c>
      <c r="BJ126" s="60">
        <f>MAX(BC126-(SUM(AZ126:BB126)+BD126)/4,0)</f>
        <v>0</v>
      </c>
      <c r="BK126" s="60">
        <f>MAX(BD126-SUM(AZ126:BC126)/4,0)</f>
        <v>0</v>
      </c>
      <c r="BL126" s="37"/>
      <c r="BM126" s="37"/>
      <c r="BN126" s="60">
        <f t="shared" si="11"/>
        <v>0</v>
      </c>
      <c r="BO126" s="60">
        <f t="shared" si="12"/>
        <v>0</v>
      </c>
      <c r="BP126" s="60">
        <f t="shared" si="13"/>
        <v>22.783749999999998</v>
      </c>
      <c r="BQ126" s="60">
        <f t="shared" si="14"/>
        <v>0</v>
      </c>
      <c r="BR126" s="60">
        <f t="shared" si="15"/>
        <v>0</v>
      </c>
    </row>
    <row r="127" spans="1:70" s="1" customFormat="1" ht="20.25">
      <c r="A127" s="36" t="s">
        <v>37</v>
      </c>
      <c r="B127" s="21" t="s">
        <v>279</v>
      </c>
      <c r="C127" s="21" t="str">
        <f>B127</f>
        <v>#4560 CALCOLOR 60 YELLOW</v>
      </c>
      <c r="D127" s="38">
        <v>55.16</v>
      </c>
      <c r="E127" s="38">
        <v>44.8</v>
      </c>
      <c r="F127" s="38">
        <v>18.93</v>
      </c>
      <c r="G127" s="38">
        <v>4.34</v>
      </c>
      <c r="H127" s="38">
        <v>1.76</v>
      </c>
      <c r="I127" s="38">
        <v>10.35</v>
      </c>
      <c r="J127" s="38">
        <v>57.78</v>
      </c>
      <c r="K127" s="38">
        <v>76.5</v>
      </c>
      <c r="L127" s="38">
        <v>82.05</v>
      </c>
      <c r="M127" s="38">
        <v>84.53</v>
      </c>
      <c r="N127" s="38">
        <v>84.69</v>
      </c>
      <c r="O127" s="38">
        <v>85.14</v>
      </c>
      <c r="P127" s="38">
        <v>85.64</v>
      </c>
      <c r="Q127" s="38">
        <v>85.65</v>
      </c>
      <c r="R127" s="38">
        <v>85.81</v>
      </c>
      <c r="S127" s="38">
        <v>85.88</v>
      </c>
      <c r="T127" s="38">
        <v>86.04</v>
      </c>
      <c r="U127" s="38">
        <v>86.24</v>
      </c>
      <c r="V127" s="38">
        <v>86.32</v>
      </c>
      <c r="W127" s="39">
        <v>86.42</v>
      </c>
      <c r="X127" s="23">
        <v>0.7</v>
      </c>
      <c r="Y127" s="31">
        <v>92.965000000000003</v>
      </c>
      <c r="Z127" s="31">
        <v>-2.016</v>
      </c>
      <c r="AA127" s="31">
        <v>65.697999999999993</v>
      </c>
      <c r="AB127" s="31">
        <v>91.406000000000006</v>
      </c>
      <c r="AC127" s="31">
        <v>-16.693000000000001</v>
      </c>
      <c r="AD127" s="31">
        <v>73.912999999999997</v>
      </c>
      <c r="AE127" s="25">
        <v>82.887129926152994</v>
      </c>
      <c r="AF127" s="25">
        <v>0.50013035523957583</v>
      </c>
      <c r="AG127" s="25">
        <v>0.45576303458687772</v>
      </c>
      <c r="AH127" s="25">
        <v>79.380103560994215</v>
      </c>
      <c r="AI127" s="25">
        <v>0.40789834633368494</v>
      </c>
      <c r="AJ127" s="25">
        <v>0.48023367316742832</v>
      </c>
      <c r="AK127" s="28"/>
      <c r="AL127" s="27" t="s">
        <v>65</v>
      </c>
      <c r="AM127" s="27" t="s">
        <v>42</v>
      </c>
      <c r="AN127" s="27" t="s">
        <v>66</v>
      </c>
      <c r="AO127" s="27" t="s">
        <v>31</v>
      </c>
      <c r="AP127" s="28" t="s">
        <v>32</v>
      </c>
      <c r="AQ127" s="28" t="s">
        <v>280</v>
      </c>
      <c r="AR127" s="28" t="s">
        <v>281</v>
      </c>
      <c r="AS127" s="28"/>
      <c r="AT127" s="30" t="s">
        <v>34</v>
      </c>
      <c r="AU127" s="30" t="s">
        <v>34</v>
      </c>
      <c r="AV127" s="30" t="s">
        <v>34</v>
      </c>
      <c r="AW127" s="31" t="s">
        <v>36</v>
      </c>
      <c r="AX127" s="32" t="s">
        <v>36</v>
      </c>
      <c r="AZ127" s="60">
        <f>AVERAGE(D127,G127)</f>
        <v>29.75</v>
      </c>
      <c r="BA127" s="60">
        <f>AVERAGE(H127,K127)</f>
        <v>39.130000000000003</v>
      </c>
      <c r="BB127" s="60">
        <f>AVERAGE(L127,O127)</f>
        <v>83.594999999999999</v>
      </c>
      <c r="BC127" s="60">
        <f>AVERAGE(P127,S127)</f>
        <v>85.759999999999991</v>
      </c>
      <c r="BD127" s="60">
        <f>AVERAGE(T127,W127)</f>
        <v>86.23</v>
      </c>
      <c r="BF127" s="1" t="str">
        <f>B127</f>
        <v>#4560 CALCOLOR 60 YELLOW</v>
      </c>
      <c r="BG127" s="60">
        <f>MAX(AZ127-SUM(BA127:BD127)/4,0)</f>
        <v>0</v>
      </c>
      <c r="BH127" s="60">
        <f>MAX(BA127-(AZ127+SUM(BB127:BD127)/4),0)</f>
        <v>0</v>
      </c>
      <c r="BI127" s="60">
        <f>MAX(BB127-(SUM(AZ127:BA127)+SUM(BC127:BD127))/4,0)</f>
        <v>23.377499999999998</v>
      </c>
      <c r="BJ127" s="60">
        <f>MAX(BC127-(SUM(AZ127:BB127)+BD127)/4,0)</f>
        <v>26.083749999999995</v>
      </c>
      <c r="BK127" s="60">
        <f>MAX(BD127-SUM(AZ127:BC127)/4,0)</f>
        <v>26.671250000000008</v>
      </c>
      <c r="BN127" s="60">
        <f t="shared" si="11"/>
        <v>0</v>
      </c>
      <c r="BO127" s="60">
        <f t="shared" si="12"/>
        <v>0</v>
      </c>
      <c r="BP127" s="60">
        <f t="shared" si="13"/>
        <v>23.377499999999998</v>
      </c>
      <c r="BQ127" s="60">
        <f t="shared" si="14"/>
        <v>20.239374999999995</v>
      </c>
      <c r="BR127" s="60">
        <f t="shared" si="15"/>
        <v>14.30593750000001</v>
      </c>
    </row>
    <row r="128" spans="1:70" s="1" customFormat="1" ht="20.25">
      <c r="A128" s="36" t="s">
        <v>37</v>
      </c>
      <c r="B128" s="21" t="s">
        <v>264</v>
      </c>
      <c r="C128" s="21" t="s">
        <v>264</v>
      </c>
      <c r="D128" s="38">
        <v>49.54</v>
      </c>
      <c r="E128" s="38">
        <v>51.66</v>
      </c>
      <c r="F128" s="38">
        <v>39.01</v>
      </c>
      <c r="G128" s="38">
        <v>21.35</v>
      </c>
      <c r="H128" s="38">
        <v>14.35</v>
      </c>
      <c r="I128" s="38">
        <v>26.01</v>
      </c>
      <c r="J128" s="38">
        <v>62.81</v>
      </c>
      <c r="K128" s="38">
        <v>70.7</v>
      </c>
      <c r="L128" s="38">
        <v>72.510000000000005</v>
      </c>
      <c r="M128" s="38">
        <v>71.95</v>
      </c>
      <c r="N128" s="38">
        <v>67.62</v>
      </c>
      <c r="O128" s="38">
        <v>60.62</v>
      </c>
      <c r="P128" s="38">
        <v>51.56</v>
      </c>
      <c r="Q128" s="38">
        <v>41.02</v>
      </c>
      <c r="R128" s="38">
        <v>33.090000000000003</v>
      </c>
      <c r="S128" s="38">
        <v>28.31</v>
      </c>
      <c r="T128" s="38">
        <v>25.15</v>
      </c>
      <c r="U128" s="38">
        <v>29.73</v>
      </c>
      <c r="V128" s="38">
        <v>48.51</v>
      </c>
      <c r="W128" s="39">
        <v>69.099999999999994</v>
      </c>
      <c r="X128" s="23">
        <v>0.52</v>
      </c>
      <c r="Y128" s="31">
        <v>81.384</v>
      </c>
      <c r="Z128" s="31">
        <v>-23.66</v>
      </c>
      <c r="AA128" s="31">
        <v>28.814</v>
      </c>
      <c r="AB128" s="31">
        <v>82.754999999999995</v>
      </c>
      <c r="AC128" s="31">
        <v>-32.274999999999999</v>
      </c>
      <c r="AD128" s="31">
        <v>37.165999999999997</v>
      </c>
      <c r="AE128" s="25">
        <v>59.168268374004683</v>
      </c>
      <c r="AF128" s="25">
        <v>0.43767418607288749</v>
      </c>
      <c r="AG128" s="25">
        <v>0.46858812314756648</v>
      </c>
      <c r="AH128" s="25">
        <v>61.702578372862426</v>
      </c>
      <c r="AI128" s="25">
        <v>0.33099272424900794</v>
      </c>
      <c r="AJ128" s="25">
        <v>0.44218682235518958</v>
      </c>
      <c r="AK128" s="28"/>
      <c r="AL128" s="27" t="s">
        <v>65</v>
      </c>
      <c r="AM128" s="27" t="s">
        <v>42</v>
      </c>
      <c r="AN128" s="27" t="s">
        <v>66</v>
      </c>
      <c r="AO128" s="27" t="s">
        <v>31</v>
      </c>
      <c r="AP128" s="28" t="s">
        <v>32</v>
      </c>
      <c r="AQ128" s="28" t="s">
        <v>135</v>
      </c>
      <c r="AR128" s="28" t="s">
        <v>265</v>
      </c>
      <c r="AS128" s="28"/>
      <c r="AT128" s="30" t="s">
        <v>34</v>
      </c>
      <c r="AU128" s="30" t="s">
        <v>34</v>
      </c>
      <c r="AV128" s="30" t="s">
        <v>34</v>
      </c>
      <c r="AW128" s="31" t="s">
        <v>36</v>
      </c>
      <c r="AX128" s="32" t="s">
        <v>36</v>
      </c>
      <c r="AZ128" s="60">
        <f>AVERAGE(D128,G128)</f>
        <v>35.445</v>
      </c>
      <c r="BA128" s="60">
        <f>AVERAGE(H128,K128)</f>
        <v>42.524999999999999</v>
      </c>
      <c r="BB128" s="60">
        <f>AVERAGE(L128,O128)</f>
        <v>66.564999999999998</v>
      </c>
      <c r="BC128" s="60">
        <f>AVERAGE(P128,S128)</f>
        <v>39.935000000000002</v>
      </c>
      <c r="BD128" s="60">
        <f>AVERAGE(T128,W128)</f>
        <v>47.125</v>
      </c>
      <c r="BF128" s="1" t="str">
        <f>B128</f>
        <v>#4430 CALCOLOR 30 GREEN</v>
      </c>
      <c r="BG128" s="60">
        <f>MAX(AZ128-SUM(BA128:BD128)/4,0)</f>
        <v>0</v>
      </c>
      <c r="BH128" s="60">
        <f>MAX(BA128-(AZ128+SUM(BB128:BD128)/4),0)</f>
        <v>0</v>
      </c>
      <c r="BI128" s="60">
        <f>MAX(BB128-(SUM(AZ128:BA128)+SUM(BC128:BD128))/4,0)</f>
        <v>25.307499999999997</v>
      </c>
      <c r="BJ128" s="60">
        <f>MAX(BC128-(SUM(AZ128:BB128)+BD128)/4,0)</f>
        <v>0</v>
      </c>
      <c r="BK128" s="60">
        <f>MAX(BD128-SUM(AZ128:BC128)/4,0)</f>
        <v>1.0075000000000003</v>
      </c>
      <c r="BN128" s="60">
        <f t="shared" si="11"/>
        <v>0</v>
      </c>
      <c r="BO128" s="60">
        <f t="shared" si="12"/>
        <v>0</v>
      </c>
      <c r="BP128" s="60">
        <f t="shared" si="13"/>
        <v>25.307499999999997</v>
      </c>
      <c r="BQ128" s="60">
        <f t="shared" si="14"/>
        <v>0</v>
      </c>
      <c r="BR128" s="60">
        <f t="shared" si="15"/>
        <v>0</v>
      </c>
    </row>
    <row r="129" spans="1:70" s="1" customFormat="1" ht="20.25">
      <c r="A129" s="36" t="s">
        <v>37</v>
      </c>
      <c r="B129" s="21" t="s">
        <v>282</v>
      </c>
      <c r="C129" s="21" t="str">
        <f>B129</f>
        <v>#4590 CALCOLOR 90 YELLOW</v>
      </c>
      <c r="D129" s="38">
        <v>36.11</v>
      </c>
      <c r="E129" s="38">
        <v>19.899999999999999</v>
      </c>
      <c r="F129" s="38">
        <v>2.62</v>
      </c>
      <c r="G129" s="38">
        <v>0.28000000000000003</v>
      </c>
      <c r="H129" s="38">
        <v>0.21</v>
      </c>
      <c r="I129" s="38">
        <v>1.87</v>
      </c>
      <c r="J129" s="38">
        <v>33.700000000000003</v>
      </c>
      <c r="K129" s="38">
        <v>65.42</v>
      </c>
      <c r="L129" s="38">
        <v>77.63</v>
      </c>
      <c r="M129" s="38">
        <v>82.37</v>
      </c>
      <c r="N129" s="38">
        <v>83.59</v>
      </c>
      <c r="O129" s="38">
        <v>84.25</v>
      </c>
      <c r="P129" s="38">
        <v>84.77</v>
      </c>
      <c r="Q129" s="38">
        <v>84.77</v>
      </c>
      <c r="R129" s="38">
        <v>84.96</v>
      </c>
      <c r="S129" s="38">
        <v>85.04</v>
      </c>
      <c r="T129" s="38">
        <v>85.07</v>
      </c>
      <c r="U129" s="38">
        <v>85.36</v>
      </c>
      <c r="V129" s="38">
        <v>85.46</v>
      </c>
      <c r="W129" s="39">
        <v>85.55</v>
      </c>
      <c r="X129" s="23">
        <v>0.66</v>
      </c>
      <c r="Y129" s="31">
        <v>91.852999999999994</v>
      </c>
      <c r="Z129" s="31">
        <v>0.20399999999999999</v>
      </c>
      <c r="AA129" s="31">
        <v>83.091999999999999</v>
      </c>
      <c r="AB129" s="31">
        <v>89.623999999999995</v>
      </c>
      <c r="AC129" s="31">
        <v>-13.663</v>
      </c>
      <c r="AD129" s="31">
        <v>92.075000000000003</v>
      </c>
      <c r="AE129" s="25">
        <v>80.375321234693203</v>
      </c>
      <c r="AF129" s="25">
        <v>0.51231290911548344</v>
      </c>
      <c r="AG129" s="25">
        <v>0.46027263575571598</v>
      </c>
      <c r="AH129" s="25">
        <v>75.494247945450795</v>
      </c>
      <c r="AI129" s="25">
        <v>0.4337655543457748</v>
      </c>
      <c r="AJ129" s="25">
        <v>0.5011965184402779</v>
      </c>
      <c r="AK129" s="28"/>
      <c r="AL129" s="27" t="s">
        <v>65</v>
      </c>
      <c r="AM129" s="27" t="s">
        <v>42</v>
      </c>
      <c r="AN129" s="27" t="s">
        <v>66</v>
      </c>
      <c r="AO129" s="27" t="s">
        <v>31</v>
      </c>
      <c r="AP129" s="28" t="s">
        <v>32</v>
      </c>
      <c r="AQ129" s="28" t="s">
        <v>283</v>
      </c>
      <c r="AR129" s="28" t="s">
        <v>284</v>
      </c>
      <c r="AS129" s="28"/>
      <c r="AT129" s="30" t="s">
        <v>34</v>
      </c>
      <c r="AU129" s="30" t="s">
        <v>34</v>
      </c>
      <c r="AV129" s="30" t="s">
        <v>34</v>
      </c>
      <c r="AW129" s="31" t="s">
        <v>36</v>
      </c>
      <c r="AX129" s="32" t="s">
        <v>36</v>
      </c>
      <c r="AZ129" s="60">
        <f>AVERAGE(D129,G129)</f>
        <v>18.195</v>
      </c>
      <c r="BA129" s="60">
        <f>AVERAGE(H129,K129)</f>
        <v>32.814999999999998</v>
      </c>
      <c r="BB129" s="60">
        <f>AVERAGE(L129,O129)</f>
        <v>80.94</v>
      </c>
      <c r="BC129" s="60">
        <f>AVERAGE(P129,S129)</f>
        <v>84.905000000000001</v>
      </c>
      <c r="BD129" s="60">
        <f>AVERAGE(T129,W129)</f>
        <v>85.31</v>
      </c>
      <c r="BF129" s="1" t="str">
        <f>B129</f>
        <v>#4590 CALCOLOR 90 YELLOW</v>
      </c>
      <c r="BG129" s="60">
        <f>MAX(AZ129-SUM(BA129:BD129)/4,0)</f>
        <v>0</v>
      </c>
      <c r="BH129" s="60">
        <f>MAX(BA129-(AZ129+SUM(BB129:BD129)/4),0)</f>
        <v>0</v>
      </c>
      <c r="BI129" s="60">
        <f>MAX(BB129-(SUM(AZ129:BA129)+SUM(BC129:BD129))/4,0)</f>
        <v>25.633749999999999</v>
      </c>
      <c r="BJ129" s="60">
        <f>MAX(BC129-(SUM(AZ129:BB129)+BD129)/4,0)</f>
        <v>30.590000000000003</v>
      </c>
      <c r="BK129" s="60">
        <f>MAX(BD129-SUM(AZ129:BC129)/4,0)</f>
        <v>31.096250000000005</v>
      </c>
      <c r="BN129" s="60">
        <f t="shared" si="11"/>
        <v>0</v>
      </c>
      <c r="BO129" s="60">
        <f t="shared" si="12"/>
        <v>0</v>
      </c>
      <c r="BP129" s="60">
        <f t="shared" si="13"/>
        <v>25.633749999999999</v>
      </c>
      <c r="BQ129" s="60">
        <f t="shared" si="14"/>
        <v>24.181562500000005</v>
      </c>
      <c r="BR129" s="60">
        <f t="shared" si="15"/>
        <v>17.040312500000006</v>
      </c>
    </row>
    <row r="130" spans="1:70" s="1" customFormat="1" ht="20.25">
      <c r="A130" s="36" t="s">
        <v>37</v>
      </c>
      <c r="B130" s="20" t="s">
        <v>55</v>
      </c>
      <c r="C130" s="21" t="str">
        <f>CONCATENATE(A130," ",B130)</f>
        <v xml:space="preserve">ROSCOLUX #12 STRAW </v>
      </c>
      <c r="D130" s="22">
        <v>32.67</v>
      </c>
      <c r="E130" s="22">
        <v>15.74</v>
      </c>
      <c r="F130" s="22">
        <v>1.45</v>
      </c>
      <c r="G130" s="22">
        <v>0.23</v>
      </c>
      <c r="H130" s="22">
        <v>0.18</v>
      </c>
      <c r="I130" s="22">
        <v>1.1499999999999999</v>
      </c>
      <c r="J130" s="22">
        <v>27.94</v>
      </c>
      <c r="K130" s="22">
        <v>62.12</v>
      </c>
      <c r="L130" s="22">
        <v>76.67</v>
      </c>
      <c r="M130" s="22">
        <v>82.63</v>
      </c>
      <c r="N130" s="22">
        <v>84.17</v>
      </c>
      <c r="O130" s="22">
        <v>84.98</v>
      </c>
      <c r="P130" s="22">
        <v>85.5</v>
      </c>
      <c r="Q130" s="22">
        <v>85.56</v>
      </c>
      <c r="R130" s="22">
        <v>85.6</v>
      </c>
      <c r="S130" s="22">
        <v>85.74</v>
      </c>
      <c r="T130" s="22">
        <v>85.71</v>
      </c>
      <c r="U130" s="22">
        <v>85.89</v>
      </c>
      <c r="V130" s="22">
        <v>85.93</v>
      </c>
      <c r="W130" s="22">
        <v>86.1</v>
      </c>
      <c r="X130" s="23">
        <v>0.88</v>
      </c>
      <c r="Y130" s="24">
        <v>91.906999999999996</v>
      </c>
      <c r="Z130" s="24">
        <v>1.079</v>
      </c>
      <c r="AA130" s="24">
        <v>87.382999999999996</v>
      </c>
      <c r="AB130" s="24">
        <v>89.468999999999994</v>
      </c>
      <c r="AC130" s="24">
        <v>-12.272</v>
      </c>
      <c r="AD130" s="24">
        <v>96.135999999999996</v>
      </c>
      <c r="AE130" s="25">
        <v>80.496108995835925</v>
      </c>
      <c r="AF130" s="25">
        <v>0.51226058775644712</v>
      </c>
      <c r="AG130" s="25">
        <v>0.46318124612652856</v>
      </c>
      <c r="AH130" s="25">
        <v>75.162378907800971</v>
      </c>
      <c r="AI130" s="25">
        <v>0.44002215488753038</v>
      </c>
      <c r="AJ130" s="25">
        <v>0.5027058042050464</v>
      </c>
      <c r="AK130" s="26"/>
      <c r="AL130" s="27" t="s">
        <v>50</v>
      </c>
      <c r="AM130" s="27" t="s">
        <v>42</v>
      </c>
      <c r="AN130" s="27" t="s">
        <v>51</v>
      </c>
      <c r="AO130" s="27" t="s">
        <v>31</v>
      </c>
      <c r="AP130" s="28" t="s">
        <v>32</v>
      </c>
      <c r="AQ130" s="28" t="s">
        <v>32</v>
      </c>
      <c r="AR130" s="28" t="s">
        <v>33</v>
      </c>
      <c r="AS130" s="29"/>
      <c r="AT130" s="30" t="s">
        <v>34</v>
      </c>
      <c r="AU130" s="30" t="s">
        <v>34</v>
      </c>
      <c r="AV130" s="30" t="s">
        <v>34</v>
      </c>
      <c r="AW130" s="31" t="s">
        <v>35</v>
      </c>
      <c r="AX130" s="32" t="s">
        <v>36</v>
      </c>
      <c r="AY130" s="37"/>
      <c r="AZ130" s="60">
        <f>AVERAGE(D130,G130)</f>
        <v>16.45</v>
      </c>
      <c r="BA130" s="60">
        <f>AVERAGE(H130,K130)</f>
        <v>31.15</v>
      </c>
      <c r="BB130" s="60">
        <f>AVERAGE(L130,O130)</f>
        <v>80.825000000000003</v>
      </c>
      <c r="BC130" s="60">
        <f>AVERAGE(P130,S130)</f>
        <v>85.62</v>
      </c>
      <c r="BD130" s="60">
        <f>AVERAGE(T130,W130)</f>
        <v>85.905000000000001</v>
      </c>
      <c r="BE130" s="37"/>
      <c r="BF130" s="1" t="str">
        <f>B130</f>
        <v xml:space="preserve">#12 STRAW </v>
      </c>
      <c r="BG130" s="60">
        <f>MAX(AZ130-SUM(BA130:BD130)/4,0)</f>
        <v>0</v>
      </c>
      <c r="BH130" s="60">
        <f>MAX(BA130-(AZ130+SUM(BB130:BD130)/4),0)</f>
        <v>0</v>
      </c>
      <c r="BI130" s="60">
        <f>MAX(BB130-(SUM(AZ130:BA130)+SUM(BC130:BD130))/4,0)</f>
        <v>26.043750000000003</v>
      </c>
      <c r="BJ130" s="60">
        <f>MAX(BC130-(SUM(AZ130:BB130)+BD130)/4,0)</f>
        <v>32.037500000000001</v>
      </c>
      <c r="BK130" s="60">
        <f>MAX(BD130-SUM(AZ130:BC130)/4,0)</f>
        <v>32.393749999999997</v>
      </c>
      <c r="BL130" s="37"/>
      <c r="BM130" s="37"/>
      <c r="BN130" s="60">
        <f t="shared" si="11"/>
        <v>0</v>
      </c>
      <c r="BO130" s="60">
        <f t="shared" si="12"/>
        <v>0</v>
      </c>
      <c r="BP130" s="60">
        <f t="shared" si="13"/>
        <v>26.043750000000003</v>
      </c>
      <c r="BQ130" s="60">
        <f t="shared" si="14"/>
        <v>25.526562500000001</v>
      </c>
      <c r="BR130" s="60">
        <f t="shared" si="15"/>
        <v>17.873437499999994</v>
      </c>
    </row>
    <row r="131" spans="1:70" s="1" customFormat="1" ht="20.25">
      <c r="A131" s="36" t="s">
        <v>37</v>
      </c>
      <c r="B131" s="20" t="s">
        <v>365</v>
      </c>
      <c r="C131" s="21" t="str">
        <f>CONCATENATE(A131," ",B131)</f>
        <v xml:space="preserve">ROSCOLUX #86 PEA GREEN </v>
      </c>
      <c r="D131" s="22">
        <v>38.4</v>
      </c>
      <c r="E131" s="22">
        <v>32.299999999999997</v>
      </c>
      <c r="F131" s="22">
        <v>17.8</v>
      </c>
      <c r="G131" s="22">
        <v>9.8699999999999992</v>
      </c>
      <c r="H131" s="22">
        <v>7.55</v>
      </c>
      <c r="I131" s="22">
        <v>8.39</v>
      </c>
      <c r="J131" s="22">
        <v>15.86</v>
      </c>
      <c r="K131" s="22">
        <v>38.049999999999997</v>
      </c>
      <c r="L131" s="22">
        <v>59.8</v>
      </c>
      <c r="M131" s="22">
        <v>64.069999999999993</v>
      </c>
      <c r="N131" s="22">
        <v>56.59</v>
      </c>
      <c r="O131" s="22">
        <v>44</v>
      </c>
      <c r="P131" s="22">
        <v>32.880000000000003</v>
      </c>
      <c r="Q131" s="22">
        <v>21.55</v>
      </c>
      <c r="R131" s="22">
        <v>15.2</v>
      </c>
      <c r="S131" s="22">
        <v>13.3</v>
      </c>
      <c r="T131" s="22">
        <v>10.81</v>
      </c>
      <c r="U131" s="22">
        <v>12.42</v>
      </c>
      <c r="V131" s="22">
        <v>24.32</v>
      </c>
      <c r="W131" s="22">
        <v>48.04</v>
      </c>
      <c r="X131" s="23">
        <v>0.56000000000000005</v>
      </c>
      <c r="Y131" s="24">
        <v>71.644999999999996</v>
      </c>
      <c r="Z131" s="24">
        <v>-31.815999999999999</v>
      </c>
      <c r="AA131" s="24">
        <v>49.414999999999999</v>
      </c>
      <c r="AB131" s="24">
        <v>72.826999999999998</v>
      </c>
      <c r="AC131" s="24">
        <v>-37.58</v>
      </c>
      <c r="AD131" s="24">
        <v>56.55</v>
      </c>
      <c r="AE131" s="25">
        <v>43.132781803600295</v>
      </c>
      <c r="AF131" s="25">
        <v>0.43215864513992974</v>
      </c>
      <c r="AG131" s="25">
        <v>0.51232591529271065</v>
      </c>
      <c r="AH131" s="25">
        <v>44.901517260937482</v>
      </c>
      <c r="AI131" s="25">
        <v>0.35378790638674029</v>
      </c>
      <c r="AJ131" s="25">
        <v>0.50760760214931877</v>
      </c>
      <c r="AK131" s="26"/>
      <c r="AL131" s="27" t="s">
        <v>28</v>
      </c>
      <c r="AM131" s="27" t="s">
        <v>29</v>
      </c>
      <c r="AN131" s="27" t="s">
        <v>30</v>
      </c>
      <c r="AO131" s="27" t="s">
        <v>31</v>
      </c>
      <c r="AP131" s="28" t="s">
        <v>32</v>
      </c>
      <c r="AQ131" s="28" t="s">
        <v>32</v>
      </c>
      <c r="AR131" s="28" t="s">
        <v>33</v>
      </c>
      <c r="AS131" s="29"/>
      <c r="AT131" s="30" t="s">
        <v>34</v>
      </c>
      <c r="AU131" s="30" t="s">
        <v>34</v>
      </c>
      <c r="AV131" s="31" t="s">
        <v>35</v>
      </c>
      <c r="AW131" s="31" t="s">
        <v>35</v>
      </c>
      <c r="AX131" s="32" t="s">
        <v>36</v>
      </c>
      <c r="AY131" s="37"/>
      <c r="AZ131" s="60">
        <f>AVERAGE(D131,G131)</f>
        <v>24.134999999999998</v>
      </c>
      <c r="BA131" s="60">
        <f>AVERAGE(H131,K131)</f>
        <v>22.799999999999997</v>
      </c>
      <c r="BB131" s="60">
        <f>AVERAGE(L131,O131)</f>
        <v>51.9</v>
      </c>
      <c r="BC131" s="60">
        <f>AVERAGE(P131,S131)</f>
        <v>23.090000000000003</v>
      </c>
      <c r="BD131" s="60">
        <f>AVERAGE(T131,W131)</f>
        <v>29.425000000000001</v>
      </c>
      <c r="BE131" s="37"/>
      <c r="BF131" s="1" t="str">
        <f>B131</f>
        <v xml:space="preserve">#86 PEA GREEN </v>
      </c>
      <c r="BG131" s="60">
        <f>MAX(AZ131-SUM(BA131:BD131)/4,0)</f>
        <v>0</v>
      </c>
      <c r="BH131" s="60">
        <f>MAX(BA131-(AZ131+SUM(BB131:BD131)/4),0)</f>
        <v>0</v>
      </c>
      <c r="BI131" s="60">
        <f>MAX(BB131-(SUM(AZ131:BA131)+SUM(BC131:BD131))/4,0)</f>
        <v>27.037500000000001</v>
      </c>
      <c r="BJ131" s="60">
        <f>MAX(BC131-(SUM(AZ131:BB131)+BD131)/4,0)</f>
        <v>0</v>
      </c>
      <c r="BK131" s="60">
        <f>MAX(BD131-SUM(AZ131:BC131)/4,0)</f>
        <v>0</v>
      </c>
      <c r="BL131" s="37"/>
      <c r="BM131" s="37"/>
      <c r="BN131" s="60">
        <f t="shared" si="11"/>
        <v>0</v>
      </c>
      <c r="BO131" s="60">
        <f t="shared" si="12"/>
        <v>0</v>
      </c>
      <c r="BP131" s="60">
        <f t="shared" si="13"/>
        <v>27.037500000000001</v>
      </c>
      <c r="BQ131" s="60">
        <f t="shared" si="14"/>
        <v>0</v>
      </c>
      <c r="BR131" s="60">
        <f t="shared" si="15"/>
        <v>0</v>
      </c>
    </row>
    <row r="132" spans="1:70" s="1" customFormat="1" ht="20.25">
      <c r="A132" s="36" t="s">
        <v>37</v>
      </c>
      <c r="B132" s="20" t="s">
        <v>221</v>
      </c>
      <c r="C132" s="21" t="str">
        <f>CONCATENATE(A132," ",B132)</f>
        <v>ROSCOLUX #386 LEAF GREEN</v>
      </c>
      <c r="D132" s="22">
        <v>30.46</v>
      </c>
      <c r="E132" s="22">
        <v>28.71</v>
      </c>
      <c r="F132" s="22">
        <v>12.11</v>
      </c>
      <c r="G132" s="22">
        <v>2.34</v>
      </c>
      <c r="H132" s="22">
        <v>0.83</v>
      </c>
      <c r="I132" s="22">
        <v>5.96</v>
      </c>
      <c r="J132" s="22">
        <v>39.46</v>
      </c>
      <c r="K132" s="22">
        <v>54.83</v>
      </c>
      <c r="L132" s="22">
        <v>59.02</v>
      </c>
      <c r="M132" s="22">
        <v>58.54</v>
      </c>
      <c r="N132" s="22">
        <v>52.28</v>
      </c>
      <c r="O132" s="22">
        <v>41.63</v>
      </c>
      <c r="P132" s="22">
        <v>29.6</v>
      </c>
      <c r="Q132" s="22">
        <v>18.329999999999998</v>
      </c>
      <c r="R132" s="22">
        <v>11.53</v>
      </c>
      <c r="S132" s="22">
        <v>8.36</v>
      </c>
      <c r="T132" s="22">
        <v>6.57</v>
      </c>
      <c r="U132" s="22">
        <v>9.19</v>
      </c>
      <c r="V132" s="22">
        <v>25.05</v>
      </c>
      <c r="W132" s="22">
        <v>52.86</v>
      </c>
      <c r="X132" s="23">
        <v>0.32</v>
      </c>
      <c r="Y132" s="24">
        <v>70.353999999999999</v>
      </c>
      <c r="Z132" s="24">
        <v>-38.173999999999999</v>
      </c>
      <c r="AA132" s="24">
        <v>41.981999999999999</v>
      </c>
      <c r="AB132" s="24">
        <v>72.597999999999999</v>
      </c>
      <c r="AC132" s="24">
        <v>-48.334000000000003</v>
      </c>
      <c r="AD132" s="24">
        <v>56.033999999999999</v>
      </c>
      <c r="AE132" s="25">
        <v>0.2624133830825372</v>
      </c>
      <c r="AF132" s="25">
        <v>0.44759149074904236</v>
      </c>
      <c r="AG132" s="25">
        <v>0.40753117613497436</v>
      </c>
      <c r="AH132" s="25">
        <v>0.2624133830825372</v>
      </c>
      <c r="AI132" s="25">
        <v>0.31274067735246686</v>
      </c>
      <c r="AJ132" s="25">
        <v>0.32913142217687524</v>
      </c>
      <c r="AK132" s="26"/>
      <c r="AL132" s="27" t="s">
        <v>28</v>
      </c>
      <c r="AM132" s="27" t="s">
        <v>29</v>
      </c>
      <c r="AN132" s="27" t="s">
        <v>30</v>
      </c>
      <c r="AO132" s="27" t="s">
        <v>31</v>
      </c>
      <c r="AP132" s="28" t="s">
        <v>32</v>
      </c>
      <c r="AQ132" s="28" t="s">
        <v>32</v>
      </c>
      <c r="AR132" s="28" t="s">
        <v>33</v>
      </c>
      <c r="AS132" s="29"/>
      <c r="AT132" s="30" t="s">
        <v>34</v>
      </c>
      <c r="AU132" s="30" t="s">
        <v>34</v>
      </c>
      <c r="AV132" s="31" t="s">
        <v>35</v>
      </c>
      <c r="AW132" s="31" t="s">
        <v>35</v>
      </c>
      <c r="AX132" s="32" t="s">
        <v>36</v>
      </c>
      <c r="AY132" s="37"/>
      <c r="AZ132" s="60">
        <f>AVERAGE(D132,G132)</f>
        <v>16.399999999999999</v>
      </c>
      <c r="BA132" s="60">
        <f>AVERAGE(H132,K132)</f>
        <v>27.83</v>
      </c>
      <c r="BB132" s="60">
        <f>AVERAGE(L132,O132)</f>
        <v>50.325000000000003</v>
      </c>
      <c r="BC132" s="60">
        <f>AVERAGE(P132,S132)</f>
        <v>18.98</v>
      </c>
      <c r="BD132" s="60">
        <f>AVERAGE(T132,W132)</f>
        <v>29.715</v>
      </c>
      <c r="BE132" s="37"/>
      <c r="BF132" s="1" t="str">
        <f>B132</f>
        <v>#386 LEAF GREEN</v>
      </c>
      <c r="BG132" s="60">
        <f>MAX(AZ132-SUM(BA132:BD132)/4,0)</f>
        <v>0</v>
      </c>
      <c r="BH132" s="60">
        <f>MAX(BA132-(AZ132+SUM(BB132:BD132)/4),0)</f>
        <v>0</v>
      </c>
      <c r="BI132" s="60">
        <f>MAX(BB132-(SUM(AZ132:BA132)+SUM(BC132:BD132))/4,0)</f>
        <v>27.093750000000004</v>
      </c>
      <c r="BJ132" s="60">
        <f>MAX(BC132-(SUM(AZ132:BB132)+BD132)/4,0)</f>
        <v>0</v>
      </c>
      <c r="BK132" s="60">
        <f>MAX(BD132-SUM(AZ132:BC132)/4,0)</f>
        <v>1.3312499999999972</v>
      </c>
      <c r="BL132" s="37"/>
      <c r="BM132" s="37"/>
      <c r="BN132" s="60">
        <f t="shared" si="11"/>
        <v>0</v>
      </c>
      <c r="BO132" s="60">
        <f t="shared" si="12"/>
        <v>0</v>
      </c>
      <c r="BP132" s="60">
        <f t="shared" si="13"/>
        <v>27.093750000000004</v>
      </c>
      <c r="BQ132" s="60">
        <f t="shared" si="14"/>
        <v>0</v>
      </c>
      <c r="BR132" s="60">
        <f t="shared" si="15"/>
        <v>0</v>
      </c>
    </row>
    <row r="133" spans="1:70" s="1" customFormat="1" ht="20.25">
      <c r="A133" s="36" t="s">
        <v>37</v>
      </c>
      <c r="B133" s="21" t="s">
        <v>266</v>
      </c>
      <c r="C133" s="21" t="s">
        <v>266</v>
      </c>
      <c r="D133" s="38">
        <v>30.46</v>
      </c>
      <c r="E133" s="38">
        <v>28.71</v>
      </c>
      <c r="F133" s="38">
        <v>12.11</v>
      </c>
      <c r="G133" s="38">
        <v>2.34</v>
      </c>
      <c r="H133" s="38">
        <v>0.83</v>
      </c>
      <c r="I133" s="38">
        <v>5.96</v>
      </c>
      <c r="J133" s="38">
        <v>39.46</v>
      </c>
      <c r="K133" s="38">
        <v>54.83</v>
      </c>
      <c r="L133" s="38">
        <v>59.02</v>
      </c>
      <c r="M133" s="38">
        <v>58.54</v>
      </c>
      <c r="N133" s="38">
        <v>52.28</v>
      </c>
      <c r="O133" s="38">
        <v>41.63</v>
      </c>
      <c r="P133" s="38">
        <v>29.6</v>
      </c>
      <c r="Q133" s="38">
        <v>18.329999999999998</v>
      </c>
      <c r="R133" s="38">
        <v>11.53</v>
      </c>
      <c r="S133" s="38">
        <v>8.36</v>
      </c>
      <c r="T133" s="38">
        <v>6.57</v>
      </c>
      <c r="U133" s="38">
        <v>9.19</v>
      </c>
      <c r="V133" s="38">
        <v>25.05</v>
      </c>
      <c r="W133" s="39">
        <v>52.86</v>
      </c>
      <c r="X133" s="23">
        <v>0.32</v>
      </c>
      <c r="Y133" s="31">
        <v>70.353999999999999</v>
      </c>
      <c r="Z133" s="31">
        <v>-38.173999999999999</v>
      </c>
      <c r="AA133" s="31">
        <v>41.981999999999999</v>
      </c>
      <c r="AB133" s="31">
        <v>72.597999999999999</v>
      </c>
      <c r="AC133" s="31">
        <v>-48.334000000000003</v>
      </c>
      <c r="AD133" s="31">
        <v>56.033999999999999</v>
      </c>
      <c r="AE133" s="25">
        <v>41.254697807532594</v>
      </c>
      <c r="AF133" s="25">
        <v>0.41549900656935301</v>
      </c>
      <c r="AG133" s="25">
        <v>0.51713452367150248</v>
      </c>
      <c r="AH133" s="25">
        <v>44.555137389242589</v>
      </c>
      <c r="AI133" s="25">
        <v>0.331789681803556</v>
      </c>
      <c r="AJ133" s="25">
        <v>0.52508152227768534</v>
      </c>
      <c r="AK133" s="28"/>
      <c r="AL133" s="27" t="s">
        <v>65</v>
      </c>
      <c r="AM133" s="27" t="s">
        <v>42</v>
      </c>
      <c r="AN133" s="27" t="s">
        <v>66</v>
      </c>
      <c r="AO133" s="27" t="s">
        <v>31</v>
      </c>
      <c r="AP133" s="28" t="s">
        <v>32</v>
      </c>
      <c r="AQ133" s="28" t="s">
        <v>267</v>
      </c>
      <c r="AR133" s="28" t="s">
        <v>268</v>
      </c>
      <c r="AS133" s="28"/>
      <c r="AT133" s="30" t="s">
        <v>34</v>
      </c>
      <c r="AU133" s="30" t="s">
        <v>34</v>
      </c>
      <c r="AV133" s="30" t="s">
        <v>34</v>
      </c>
      <c r="AW133" s="31" t="s">
        <v>36</v>
      </c>
      <c r="AX133" s="32" t="s">
        <v>36</v>
      </c>
      <c r="AZ133" s="60">
        <f>AVERAGE(D133,G133)</f>
        <v>16.399999999999999</v>
      </c>
      <c r="BA133" s="60">
        <f>AVERAGE(H133,K133)</f>
        <v>27.83</v>
      </c>
      <c r="BB133" s="60">
        <f>AVERAGE(L133,O133)</f>
        <v>50.325000000000003</v>
      </c>
      <c r="BC133" s="60">
        <f>AVERAGE(P133,S133)</f>
        <v>18.98</v>
      </c>
      <c r="BD133" s="60">
        <f>AVERAGE(T133,W133)</f>
        <v>29.715</v>
      </c>
      <c r="BF133" s="1" t="str">
        <f>B133</f>
        <v>#4460 CALCOLOR 60 GREEN</v>
      </c>
      <c r="BG133" s="60">
        <f>MAX(AZ133-SUM(BA133:BD133)/4,0)</f>
        <v>0</v>
      </c>
      <c r="BH133" s="60">
        <f>MAX(BA133-(AZ133+SUM(BB133:BD133)/4),0)</f>
        <v>0</v>
      </c>
      <c r="BI133" s="60">
        <f>MAX(BB133-(SUM(AZ133:BA133)+SUM(BC133:BD133))/4,0)</f>
        <v>27.093750000000004</v>
      </c>
      <c r="BJ133" s="60">
        <f>MAX(BC133-(SUM(AZ133:BB133)+BD133)/4,0)</f>
        <v>0</v>
      </c>
      <c r="BK133" s="60">
        <f>MAX(BD133-SUM(AZ133:BC133)/4,0)</f>
        <v>1.3312499999999972</v>
      </c>
      <c r="BN133" s="60">
        <f t="shared" si="11"/>
        <v>0</v>
      </c>
      <c r="BO133" s="60">
        <f t="shared" si="12"/>
        <v>0</v>
      </c>
      <c r="BP133" s="60">
        <f t="shared" si="13"/>
        <v>27.093750000000004</v>
      </c>
      <c r="BQ133" s="60">
        <f t="shared" si="14"/>
        <v>0</v>
      </c>
      <c r="BR133" s="60">
        <f t="shared" si="15"/>
        <v>0</v>
      </c>
    </row>
    <row r="134" spans="1:70" s="1" customFormat="1" ht="20.25">
      <c r="A134" s="36" t="s">
        <v>37</v>
      </c>
      <c r="B134" s="20" t="s">
        <v>100</v>
      </c>
      <c r="C134" s="21" t="str">
        <f>CONCATENATE(A134," ",B134)</f>
        <v xml:space="preserve">ROSCOLUX #312 CANARY </v>
      </c>
      <c r="D134" s="22">
        <v>3.01</v>
      </c>
      <c r="E134" s="22">
        <v>0.73</v>
      </c>
      <c r="F134" s="22">
        <v>0.31</v>
      </c>
      <c r="G134" s="22">
        <v>0.19</v>
      </c>
      <c r="H134" s="22">
        <v>0.31</v>
      </c>
      <c r="I134" s="22">
        <v>1.08</v>
      </c>
      <c r="J134" s="22">
        <v>6.43</v>
      </c>
      <c r="K134" s="22">
        <v>30.2</v>
      </c>
      <c r="L134" s="22">
        <v>63.64</v>
      </c>
      <c r="M134" s="22">
        <v>79.34</v>
      </c>
      <c r="N134" s="22">
        <v>85.05</v>
      </c>
      <c r="O134" s="22">
        <v>86.62</v>
      </c>
      <c r="P134" s="22">
        <v>87.15</v>
      </c>
      <c r="Q134" s="22">
        <v>87.33</v>
      </c>
      <c r="R134" s="22">
        <v>87.55</v>
      </c>
      <c r="S134" s="22">
        <v>87.61</v>
      </c>
      <c r="T134" s="22">
        <v>87.48</v>
      </c>
      <c r="U134" s="22">
        <v>87.49</v>
      </c>
      <c r="V134" s="22">
        <v>87.37</v>
      </c>
      <c r="W134" s="22">
        <v>87.32</v>
      </c>
      <c r="X134" s="23">
        <v>0.85</v>
      </c>
      <c r="Y134" s="24">
        <v>90.665000000000006</v>
      </c>
      <c r="Z134" s="24">
        <v>8.234</v>
      </c>
      <c r="AA134" s="24">
        <v>107.938</v>
      </c>
      <c r="AB134" s="24">
        <v>86.837000000000003</v>
      </c>
      <c r="AC134" s="24">
        <v>-0.56200000000000006</v>
      </c>
      <c r="AD134" s="24">
        <v>112.78700000000001</v>
      </c>
      <c r="AE134" s="25">
        <v>77.748468932563426</v>
      </c>
      <c r="AF134" s="25">
        <v>0.53052877389054076</v>
      </c>
      <c r="AG134" s="25">
        <v>0.45799506964415282</v>
      </c>
      <c r="AH134" s="25">
        <v>69.674559002665987</v>
      </c>
      <c r="AI134" s="25">
        <v>0.47352796255743557</v>
      </c>
      <c r="AJ134" s="25">
        <v>0.50024590172044248</v>
      </c>
      <c r="AK134" s="26"/>
      <c r="AL134" s="27" t="s">
        <v>28</v>
      </c>
      <c r="AM134" s="27" t="s">
        <v>29</v>
      </c>
      <c r="AN134" s="27" t="s">
        <v>30</v>
      </c>
      <c r="AO134" s="27" t="s">
        <v>31</v>
      </c>
      <c r="AP134" s="28" t="s">
        <v>32</v>
      </c>
      <c r="AQ134" s="28" t="s">
        <v>32</v>
      </c>
      <c r="AR134" s="28" t="s">
        <v>33</v>
      </c>
      <c r="AS134" s="29"/>
      <c r="AT134" s="30" t="s">
        <v>34</v>
      </c>
      <c r="AU134" s="30" t="s">
        <v>34</v>
      </c>
      <c r="AV134" s="31" t="s">
        <v>35</v>
      </c>
      <c r="AW134" s="31" t="s">
        <v>35</v>
      </c>
      <c r="AX134" s="32" t="s">
        <v>36</v>
      </c>
      <c r="AZ134" s="60">
        <f>AVERAGE(D134,G134)</f>
        <v>1.5999999999999999</v>
      </c>
      <c r="BA134" s="60">
        <f>AVERAGE(H134,K134)</f>
        <v>15.254999999999999</v>
      </c>
      <c r="BB134" s="60">
        <f>AVERAGE(L134,O134)</f>
        <v>75.13</v>
      </c>
      <c r="BC134" s="60">
        <f>AVERAGE(P134,S134)</f>
        <v>87.38</v>
      </c>
      <c r="BD134" s="60">
        <f>AVERAGE(T134,W134)</f>
        <v>87.4</v>
      </c>
      <c r="BF134" s="1" t="str">
        <f>B134</f>
        <v xml:space="preserve">#312 CANARY </v>
      </c>
      <c r="BG134" s="60">
        <f>MAX(AZ134-SUM(BA134:BD134)/4,0)</f>
        <v>0</v>
      </c>
      <c r="BH134" s="60">
        <f>MAX(BA134-(AZ134+SUM(BB134:BD134)/4),0)</f>
        <v>0</v>
      </c>
      <c r="BI134" s="60">
        <f>MAX(BB134-(SUM(AZ134:BA134)+SUM(BC134:BD134))/4,0)</f>
        <v>27.221249999999998</v>
      </c>
      <c r="BJ134" s="60">
        <f>MAX(BC134-(SUM(AZ134:BB134)+BD134)/4,0)</f>
        <v>42.533749999999998</v>
      </c>
      <c r="BK134" s="60">
        <f>MAX(BD134-SUM(AZ134:BC134)/4,0)</f>
        <v>42.558750000000003</v>
      </c>
      <c r="BN134" s="60">
        <f t="shared" si="11"/>
        <v>0</v>
      </c>
      <c r="BO134" s="60">
        <f t="shared" si="12"/>
        <v>0</v>
      </c>
      <c r="BP134" s="60">
        <f t="shared" si="13"/>
        <v>27.221249999999998</v>
      </c>
      <c r="BQ134" s="60">
        <f t="shared" si="14"/>
        <v>35.728437499999998</v>
      </c>
      <c r="BR134" s="60">
        <f t="shared" si="15"/>
        <v>25.120000000000005</v>
      </c>
    </row>
    <row r="135" spans="1:70" s="1" customFormat="1" ht="20.25">
      <c r="A135" s="36" t="s">
        <v>37</v>
      </c>
      <c r="B135" s="20" t="s">
        <v>53</v>
      </c>
      <c r="C135" s="21" t="str">
        <f>CONCATENATE(A135," ",B135)</f>
        <v xml:space="preserve">ROSCOLUX #10 MED YELLOW </v>
      </c>
      <c r="D135" s="22">
        <v>34.340000000000003</v>
      </c>
      <c r="E135" s="22">
        <v>6.35</v>
      </c>
      <c r="F135" s="22">
        <v>0.38</v>
      </c>
      <c r="G135" s="22">
        <v>0.2</v>
      </c>
      <c r="H135" s="22">
        <v>0.18</v>
      </c>
      <c r="I135" s="22">
        <v>0.38</v>
      </c>
      <c r="J135" s="22">
        <v>16.690000000000001</v>
      </c>
      <c r="K135" s="22">
        <v>74.19</v>
      </c>
      <c r="L135" s="22">
        <v>85.75</v>
      </c>
      <c r="M135" s="22">
        <v>86.61</v>
      </c>
      <c r="N135" s="22">
        <v>87.19</v>
      </c>
      <c r="O135" s="22">
        <v>87.36</v>
      </c>
      <c r="P135" s="22">
        <v>87.56</v>
      </c>
      <c r="Q135" s="22">
        <v>87.6</v>
      </c>
      <c r="R135" s="22">
        <v>87.86</v>
      </c>
      <c r="S135" s="22">
        <v>87.85</v>
      </c>
      <c r="T135" s="22">
        <v>87.66</v>
      </c>
      <c r="U135" s="22">
        <v>87.75</v>
      </c>
      <c r="V135" s="22">
        <v>87.67</v>
      </c>
      <c r="W135" s="22">
        <v>87.76</v>
      </c>
      <c r="X135" s="23">
        <v>0.92</v>
      </c>
      <c r="Y135" s="24">
        <v>93.414000000000001</v>
      </c>
      <c r="Z135" s="24">
        <v>-1.131</v>
      </c>
      <c r="AA135" s="24">
        <v>94.006</v>
      </c>
      <c r="AB135" s="24">
        <v>91.165000000000006</v>
      </c>
      <c r="AC135" s="24">
        <v>-15.552</v>
      </c>
      <c r="AD135" s="24">
        <v>104.401</v>
      </c>
      <c r="AE135" s="25">
        <v>83.915989242713422</v>
      </c>
      <c r="AF135" s="25">
        <v>0.51066149015958662</v>
      </c>
      <c r="AG135" s="25">
        <v>0.46831751088062412</v>
      </c>
      <c r="AH135" s="25">
        <v>78.846957050125383</v>
      </c>
      <c r="AI135" s="25">
        <v>0.44038927363665636</v>
      </c>
      <c r="AJ135" s="25">
        <v>0.51362131053718918</v>
      </c>
      <c r="AK135" s="26"/>
      <c r="AL135" s="27" t="s">
        <v>28</v>
      </c>
      <c r="AM135" s="27" t="s">
        <v>29</v>
      </c>
      <c r="AN135" s="27" t="s">
        <v>30</v>
      </c>
      <c r="AO135" s="27" t="s">
        <v>31</v>
      </c>
      <c r="AP135" s="28" t="s">
        <v>32</v>
      </c>
      <c r="AQ135" s="28" t="s">
        <v>32</v>
      </c>
      <c r="AR135" s="28" t="s">
        <v>33</v>
      </c>
      <c r="AS135" s="29"/>
      <c r="AT135" s="30" t="s">
        <v>34</v>
      </c>
      <c r="AU135" s="30" t="s">
        <v>34</v>
      </c>
      <c r="AV135" s="31" t="s">
        <v>35</v>
      </c>
      <c r="AW135" s="31" t="s">
        <v>35</v>
      </c>
      <c r="AX135" s="32" t="s">
        <v>36</v>
      </c>
      <c r="AZ135" s="60">
        <f>AVERAGE(D135,G135)</f>
        <v>17.270000000000003</v>
      </c>
      <c r="BA135" s="60">
        <f>AVERAGE(H135,K135)</f>
        <v>37.185000000000002</v>
      </c>
      <c r="BB135" s="60">
        <f>AVERAGE(L135,O135)</f>
        <v>86.555000000000007</v>
      </c>
      <c r="BC135" s="60">
        <f>AVERAGE(P135,S135)</f>
        <v>87.704999999999998</v>
      </c>
      <c r="BD135" s="60">
        <f>AVERAGE(T135,W135)</f>
        <v>87.710000000000008</v>
      </c>
      <c r="BF135" s="1" t="str">
        <f>B135</f>
        <v xml:space="preserve">#10 MED YELLOW </v>
      </c>
      <c r="BG135" s="60">
        <f>MAX(AZ135-SUM(BA135:BD135)/4,0)</f>
        <v>0</v>
      </c>
      <c r="BH135" s="60">
        <f>MAX(BA135-(AZ135+SUM(BB135:BD135)/4),0)</f>
        <v>0</v>
      </c>
      <c r="BI135" s="60">
        <f>MAX(BB135-(SUM(AZ135:BA135)+SUM(BC135:BD135))/4,0)</f>
        <v>29.087499999999999</v>
      </c>
      <c r="BJ135" s="60">
        <f>MAX(BC135-(SUM(AZ135:BB135)+BD135)/4,0)</f>
        <v>30.524999999999991</v>
      </c>
      <c r="BK135" s="60">
        <f>MAX(BD135-SUM(AZ135:BC135)/4,0)</f>
        <v>30.53125</v>
      </c>
      <c r="BN135" s="60">
        <f t="shared" si="11"/>
        <v>0</v>
      </c>
      <c r="BO135" s="60">
        <f t="shared" si="12"/>
        <v>0</v>
      </c>
      <c r="BP135" s="60">
        <f t="shared" si="13"/>
        <v>29.087499999999999</v>
      </c>
      <c r="BQ135" s="60">
        <f t="shared" si="14"/>
        <v>23.25312499999999</v>
      </c>
      <c r="BR135" s="60">
        <f t="shared" si="15"/>
        <v>15.628125000000002</v>
      </c>
    </row>
    <row r="136" spans="1:70" s="1" customFormat="1" ht="20.25">
      <c r="A136" s="36" t="s">
        <v>37</v>
      </c>
      <c r="B136" s="20" t="s">
        <v>222</v>
      </c>
      <c r="C136" s="21" t="str">
        <f>CONCATENATE(A136," ",B136)</f>
        <v xml:space="preserve">ROSCOLUX #388 GASLT GREEN </v>
      </c>
      <c r="D136" s="22">
        <v>12.99</v>
      </c>
      <c r="E136" s="22">
        <v>4.8099999999999996</v>
      </c>
      <c r="F136" s="22">
        <v>2.23</v>
      </c>
      <c r="G136" s="22">
        <v>3.25</v>
      </c>
      <c r="H136" s="22">
        <v>11.86</v>
      </c>
      <c r="I136" s="22">
        <v>32.69</v>
      </c>
      <c r="J136" s="22">
        <v>57.65</v>
      </c>
      <c r="K136" s="22">
        <v>73.94</v>
      </c>
      <c r="L136" s="22">
        <v>79.91</v>
      </c>
      <c r="M136" s="22">
        <v>79.34</v>
      </c>
      <c r="N136" s="22">
        <v>74.489999999999995</v>
      </c>
      <c r="O136" s="22">
        <v>68.16</v>
      </c>
      <c r="P136" s="22">
        <v>61.64</v>
      </c>
      <c r="Q136" s="22">
        <v>53</v>
      </c>
      <c r="R136" s="22">
        <v>46.93</v>
      </c>
      <c r="S136" s="22">
        <v>44.8</v>
      </c>
      <c r="T136" s="22">
        <v>41.55</v>
      </c>
      <c r="U136" s="22">
        <v>43.54</v>
      </c>
      <c r="V136" s="22">
        <v>55.15</v>
      </c>
      <c r="W136" s="22">
        <v>70.459999999999994</v>
      </c>
      <c r="X136" s="23">
        <v>0.76</v>
      </c>
      <c r="Y136" s="24">
        <v>85.691999999999993</v>
      </c>
      <c r="Z136" s="24">
        <v>-18.184999999999999</v>
      </c>
      <c r="AA136" s="24">
        <v>37.927</v>
      </c>
      <c r="AB136" s="24">
        <v>86.322000000000003</v>
      </c>
      <c r="AC136" s="24">
        <v>-29.204000000000001</v>
      </c>
      <c r="AD136" s="24">
        <v>46.683999999999997</v>
      </c>
      <c r="AE136" s="25">
        <v>67.373079511119769</v>
      </c>
      <c r="AF136" s="25">
        <v>0.4523200517414242</v>
      </c>
      <c r="AG136" s="25">
        <v>0.46766100177119946</v>
      </c>
      <c r="AH136" s="25">
        <v>68.633017490611039</v>
      </c>
      <c r="AI136" s="25">
        <v>0.35065030500052291</v>
      </c>
      <c r="AJ136" s="25">
        <v>0.45323095290855692</v>
      </c>
      <c r="AK136" s="26"/>
      <c r="AL136" s="27" t="s">
        <v>28</v>
      </c>
      <c r="AM136" s="27" t="s">
        <v>29</v>
      </c>
      <c r="AN136" s="27" t="s">
        <v>30</v>
      </c>
      <c r="AO136" s="27" t="s">
        <v>31</v>
      </c>
      <c r="AP136" s="28" t="s">
        <v>32</v>
      </c>
      <c r="AQ136" s="28" t="s">
        <v>32</v>
      </c>
      <c r="AR136" s="28" t="s">
        <v>33</v>
      </c>
      <c r="AS136" s="29"/>
      <c r="AT136" s="30" t="s">
        <v>34</v>
      </c>
      <c r="AU136" s="30" t="s">
        <v>34</v>
      </c>
      <c r="AV136" s="31" t="s">
        <v>35</v>
      </c>
      <c r="AW136" s="31" t="s">
        <v>35</v>
      </c>
      <c r="AX136" s="32" t="s">
        <v>36</v>
      </c>
      <c r="AY136" s="37"/>
      <c r="AZ136" s="60">
        <f>AVERAGE(D136,G136)</f>
        <v>8.120000000000001</v>
      </c>
      <c r="BA136" s="60">
        <f>AVERAGE(H136,K136)</f>
        <v>42.9</v>
      </c>
      <c r="BB136" s="60">
        <f>AVERAGE(L136,O136)</f>
        <v>74.034999999999997</v>
      </c>
      <c r="BC136" s="60">
        <f>AVERAGE(P136,S136)</f>
        <v>53.22</v>
      </c>
      <c r="BD136" s="60">
        <f>AVERAGE(T136,W136)</f>
        <v>56.004999999999995</v>
      </c>
      <c r="BE136" s="37"/>
      <c r="BF136" s="1" t="str">
        <f>B136</f>
        <v xml:space="preserve">#388 GASLT GREEN </v>
      </c>
      <c r="BG136" s="60">
        <f>MAX(AZ136-SUM(BA136:BD136)/4,0)</f>
        <v>0</v>
      </c>
      <c r="BH136" s="60">
        <f>MAX(BA136-(AZ136+SUM(BB136:BD136)/4),0)</f>
        <v>0</v>
      </c>
      <c r="BI136" s="60">
        <f>MAX(BB136-(SUM(AZ136:BA136)+SUM(BC136:BD136))/4,0)</f>
        <v>33.973749999999995</v>
      </c>
      <c r="BJ136" s="60">
        <f>MAX(BC136-(SUM(AZ136:BB136)+BD136)/4,0)</f>
        <v>7.9549999999999983</v>
      </c>
      <c r="BK136" s="60">
        <f>MAX(BD136-SUM(AZ136:BC136)/4,0)</f>
        <v>11.436250000000001</v>
      </c>
      <c r="BL136" s="37"/>
      <c r="BM136" s="37"/>
      <c r="BN136" s="60">
        <f t="shared" si="11"/>
        <v>0</v>
      </c>
      <c r="BO136" s="60">
        <f t="shared" si="12"/>
        <v>0</v>
      </c>
      <c r="BP136" s="60">
        <f t="shared" si="13"/>
        <v>33.973749999999995</v>
      </c>
      <c r="BQ136" s="60">
        <f t="shared" si="14"/>
        <v>0</v>
      </c>
      <c r="BR136" s="60">
        <f t="shared" si="15"/>
        <v>0.9540625000000027</v>
      </c>
    </row>
    <row r="137" spans="1:70" s="1" customFormat="1" ht="20.25">
      <c r="A137" s="36" t="s">
        <v>37</v>
      </c>
      <c r="B137" s="20" t="s">
        <v>358</v>
      </c>
      <c r="C137" s="21" t="str">
        <f>CONCATENATE(A137," ",B137)</f>
        <v xml:space="preserve">ROSCOLUX #79 BRIGHT BLUE </v>
      </c>
      <c r="D137" s="22">
        <v>13.75</v>
      </c>
      <c r="E137" s="22">
        <v>14.78</v>
      </c>
      <c r="F137" s="22">
        <v>18.91</v>
      </c>
      <c r="G137" s="22">
        <v>31.1</v>
      </c>
      <c r="H137" s="22">
        <v>54.07</v>
      </c>
      <c r="I137" s="22">
        <v>61.86</v>
      </c>
      <c r="J137" s="22">
        <v>49.75</v>
      </c>
      <c r="K137" s="22">
        <v>29.34</v>
      </c>
      <c r="L137" s="22">
        <v>12.5</v>
      </c>
      <c r="M137" s="22">
        <v>2.89</v>
      </c>
      <c r="N137" s="22">
        <v>0.82</v>
      </c>
      <c r="O137" s="22">
        <v>0.11</v>
      </c>
      <c r="P137" s="22">
        <v>0.08</v>
      </c>
      <c r="Q137" s="22">
        <v>7.0000000000000007E-2</v>
      </c>
      <c r="R137" s="22">
        <v>0.09</v>
      </c>
      <c r="S137" s="22">
        <v>5.36</v>
      </c>
      <c r="T137" s="22">
        <v>42.74</v>
      </c>
      <c r="U137" s="22">
        <v>74</v>
      </c>
      <c r="V137" s="22">
        <v>83.64</v>
      </c>
      <c r="W137" s="22">
        <v>86.1</v>
      </c>
      <c r="X137" s="23">
        <v>0.08</v>
      </c>
      <c r="Y137" s="24">
        <v>28.045999999999999</v>
      </c>
      <c r="Z137" s="24">
        <v>-17.821000000000002</v>
      </c>
      <c r="AA137" s="24">
        <v>-83.182000000000002</v>
      </c>
      <c r="AB137" s="24">
        <v>37.676000000000002</v>
      </c>
      <c r="AC137" s="24">
        <v>7.6790000000000003</v>
      </c>
      <c r="AD137" s="24">
        <v>-67.099999999999994</v>
      </c>
      <c r="AE137" s="25">
        <v>5.4745125498006271</v>
      </c>
      <c r="AF137" s="25">
        <v>0.16061473175755317</v>
      </c>
      <c r="AG137" s="25">
        <v>0.19655710713674185</v>
      </c>
      <c r="AH137" s="25">
        <v>9.9075543854155583</v>
      </c>
      <c r="AI137" s="25">
        <v>0.1372847325859689</v>
      </c>
      <c r="AJ137" s="25">
        <v>0.13099844101330022</v>
      </c>
      <c r="AK137" s="26"/>
      <c r="AL137" s="27" t="s">
        <v>28</v>
      </c>
      <c r="AM137" s="27" t="s">
        <v>29</v>
      </c>
      <c r="AN137" s="27" t="s">
        <v>30</v>
      </c>
      <c r="AO137" s="27" t="s">
        <v>31</v>
      </c>
      <c r="AP137" s="28" t="s">
        <v>32</v>
      </c>
      <c r="AQ137" s="28" t="s">
        <v>32</v>
      </c>
      <c r="AR137" s="28" t="s">
        <v>33</v>
      </c>
      <c r="AS137" s="29"/>
      <c r="AT137" s="30" t="s">
        <v>34</v>
      </c>
      <c r="AU137" s="30" t="s">
        <v>34</v>
      </c>
      <c r="AV137" s="31" t="s">
        <v>35</v>
      </c>
      <c r="AW137" s="31" t="s">
        <v>35</v>
      </c>
      <c r="AX137" s="32" t="s">
        <v>36</v>
      </c>
      <c r="AY137" s="37"/>
      <c r="AZ137" s="60">
        <f>AVERAGE(D137,G137)</f>
        <v>22.425000000000001</v>
      </c>
      <c r="BA137" s="60">
        <f>AVERAGE(H137,K137)</f>
        <v>41.704999999999998</v>
      </c>
      <c r="BB137" s="60">
        <f>AVERAGE(L137,O137)</f>
        <v>6.3049999999999997</v>
      </c>
      <c r="BC137" s="60">
        <f>AVERAGE(P137,S137)</f>
        <v>2.72</v>
      </c>
      <c r="BD137" s="60">
        <f>AVERAGE(T137,W137)</f>
        <v>64.42</v>
      </c>
      <c r="BE137" s="37"/>
      <c r="BF137" s="1" t="str">
        <f>B137</f>
        <v xml:space="preserve">#79 BRIGHT BLUE </v>
      </c>
      <c r="BG137" s="60">
        <f>MAX(AZ137-SUM(BA137:BD137)/4,0)</f>
        <v>0</v>
      </c>
      <c r="BH137" s="60">
        <f>MAX(BA137-(AZ137+SUM(BB137:BD137)/4),0)</f>
        <v>0.91874999999999574</v>
      </c>
      <c r="BI137" s="60">
        <f>MAX(BB137-(SUM(AZ137:BA137)+SUM(BC137:BD137))/4,0)</f>
        <v>0</v>
      </c>
      <c r="BJ137" s="60">
        <f>MAX(BC137-(SUM(AZ137:BB137)+BD137)/4,0)</f>
        <v>0</v>
      </c>
      <c r="BK137" s="60">
        <f>MAX(BD137-SUM(AZ137:BC137)/4,0)</f>
        <v>46.131250000000001</v>
      </c>
      <c r="BL137" s="37"/>
      <c r="BM137" s="37"/>
      <c r="BN137" s="60">
        <f t="shared" si="11"/>
        <v>0</v>
      </c>
      <c r="BO137" s="60">
        <f t="shared" si="12"/>
        <v>0</v>
      </c>
      <c r="BP137" s="60">
        <f t="shared" si="13"/>
        <v>0</v>
      </c>
      <c r="BQ137" s="60">
        <f t="shared" si="14"/>
        <v>0</v>
      </c>
      <c r="BR137" s="60">
        <f t="shared" si="15"/>
        <v>45.901562500000004</v>
      </c>
    </row>
    <row r="138" spans="1:70" s="1" customFormat="1" ht="20.25">
      <c r="A138" s="36" t="s">
        <v>37</v>
      </c>
      <c r="B138" s="20" t="s">
        <v>199</v>
      </c>
      <c r="C138" s="21" t="str">
        <f>CONCATENATE(A138," ",B138)</f>
        <v>ROSCOLUX #363 AQUAMARINE</v>
      </c>
      <c r="D138" s="22">
        <v>8.49</v>
      </c>
      <c r="E138" s="22">
        <v>34.9</v>
      </c>
      <c r="F138" s="22">
        <v>66.650000000000006</v>
      </c>
      <c r="G138" s="22">
        <v>76.489999999999995</v>
      </c>
      <c r="H138" s="22">
        <v>81.69</v>
      </c>
      <c r="I138" s="22">
        <v>84.57</v>
      </c>
      <c r="J138" s="22">
        <v>85.17</v>
      </c>
      <c r="K138" s="22">
        <v>83.62</v>
      </c>
      <c r="L138" s="22">
        <v>79.569999999999993</v>
      </c>
      <c r="M138" s="22">
        <v>70.63</v>
      </c>
      <c r="N138" s="22">
        <v>56.17</v>
      </c>
      <c r="O138" s="22">
        <v>43.78</v>
      </c>
      <c r="P138" s="22">
        <v>37.67</v>
      </c>
      <c r="Q138" s="22">
        <v>36.82</v>
      </c>
      <c r="R138" s="22">
        <v>39.479999999999997</v>
      </c>
      <c r="S138" s="22">
        <v>42.51</v>
      </c>
      <c r="T138" s="22">
        <v>37.46</v>
      </c>
      <c r="U138" s="22">
        <v>52.41</v>
      </c>
      <c r="V138" s="22">
        <v>58.86</v>
      </c>
      <c r="W138" s="22">
        <v>65.98</v>
      </c>
      <c r="X138" s="23">
        <v>0.52</v>
      </c>
      <c r="Y138" s="24">
        <v>78.893000000000001</v>
      </c>
      <c r="Z138" s="24">
        <v>-24.114000000000001</v>
      </c>
      <c r="AA138" s="24">
        <v>-24.138000000000002</v>
      </c>
      <c r="AB138" s="24">
        <v>82.622</v>
      </c>
      <c r="AC138" s="24">
        <v>-20.504000000000001</v>
      </c>
      <c r="AD138" s="24">
        <v>-17.396999999999998</v>
      </c>
      <c r="AE138" s="25">
        <v>62.241054489999996</v>
      </c>
      <c r="AF138" s="25">
        <v>0.35880778303440086</v>
      </c>
      <c r="AG138" s="25">
        <v>0.39126888897584455</v>
      </c>
      <c r="AH138" s="25">
        <v>61.406312953593812</v>
      </c>
      <c r="AI138" s="25">
        <v>0.25088467065363401</v>
      </c>
      <c r="AJ138" s="25">
        <v>0.30563092885357385</v>
      </c>
      <c r="AK138" s="26"/>
      <c r="AL138" s="27" t="s">
        <v>28</v>
      </c>
      <c r="AM138" s="27" t="s">
        <v>29</v>
      </c>
      <c r="AN138" s="27" t="s">
        <v>30</v>
      </c>
      <c r="AO138" s="27" t="s">
        <v>31</v>
      </c>
      <c r="AP138" s="28" t="s">
        <v>32</v>
      </c>
      <c r="AQ138" s="28" t="s">
        <v>32</v>
      </c>
      <c r="AR138" s="28" t="s">
        <v>33</v>
      </c>
      <c r="AS138" s="29"/>
      <c r="AT138" s="30" t="s">
        <v>34</v>
      </c>
      <c r="AU138" s="30" t="s">
        <v>34</v>
      </c>
      <c r="AV138" s="31" t="s">
        <v>35</v>
      </c>
      <c r="AW138" s="31" t="s">
        <v>35</v>
      </c>
      <c r="AX138" s="32" t="s">
        <v>36</v>
      </c>
      <c r="AZ138" s="60">
        <f>AVERAGE(D138,G138)</f>
        <v>42.489999999999995</v>
      </c>
      <c r="BA138" s="60">
        <f>AVERAGE(H138,K138)</f>
        <v>82.655000000000001</v>
      </c>
      <c r="BB138" s="60">
        <f>AVERAGE(L138,O138)</f>
        <v>61.674999999999997</v>
      </c>
      <c r="BC138" s="60">
        <f>AVERAGE(P138,S138)</f>
        <v>40.090000000000003</v>
      </c>
      <c r="BD138" s="60">
        <f>AVERAGE(T138,W138)</f>
        <v>51.72</v>
      </c>
      <c r="BF138" s="1" t="str">
        <f>B138</f>
        <v>#363 AQUAMARINE</v>
      </c>
      <c r="BG138" s="60">
        <f>MAX(AZ138-SUM(BA138:BD138)/4,0)</f>
        <v>0</v>
      </c>
      <c r="BH138" s="60">
        <f>MAX(BA138-(AZ138+SUM(BB138:BD138)/4),0)</f>
        <v>1.7937500000000028</v>
      </c>
      <c r="BI138" s="60">
        <f>MAX(BB138-(SUM(AZ138:BA138)+SUM(BC138:BD138))/4,0)</f>
        <v>7.4362500000000011</v>
      </c>
      <c r="BJ138" s="60">
        <f>MAX(BC138-(SUM(AZ138:BB138)+BD138)/4,0)</f>
        <v>0</v>
      </c>
      <c r="BK138" s="60">
        <f>MAX(BD138-SUM(AZ138:BC138)/4,0)</f>
        <v>0</v>
      </c>
      <c r="BN138" s="60">
        <f t="shared" si="11"/>
        <v>0</v>
      </c>
      <c r="BO138" s="60">
        <f t="shared" si="12"/>
        <v>0</v>
      </c>
      <c r="BP138" s="60">
        <f t="shared" si="13"/>
        <v>6.9878125000000004</v>
      </c>
      <c r="BQ138" s="60">
        <f t="shared" si="14"/>
        <v>0</v>
      </c>
      <c r="BR138" s="60">
        <f t="shared" si="15"/>
        <v>0</v>
      </c>
    </row>
    <row r="139" spans="1:70" s="1" customFormat="1" ht="20.25">
      <c r="A139" s="36" t="s">
        <v>37</v>
      </c>
      <c r="B139" s="20" t="s">
        <v>373</v>
      </c>
      <c r="C139" s="21" t="str">
        <f>CONCATENATE(A139," ",B139)</f>
        <v xml:space="preserve">ROSCOLUX #94 KELLY GREEN </v>
      </c>
      <c r="D139" s="22">
        <v>20.52</v>
      </c>
      <c r="E139" s="22">
        <v>17.37</v>
      </c>
      <c r="F139" s="22">
        <v>8.41</v>
      </c>
      <c r="G139" s="22">
        <v>4.58</v>
      </c>
      <c r="H139" s="22">
        <v>7.86</v>
      </c>
      <c r="I139" s="22">
        <v>15.34</v>
      </c>
      <c r="J139" s="22">
        <v>25.98</v>
      </c>
      <c r="K139" s="22">
        <v>38.39</v>
      </c>
      <c r="L139" s="22">
        <v>43.83</v>
      </c>
      <c r="M139" s="22">
        <v>33.909999999999997</v>
      </c>
      <c r="N139" s="22">
        <v>18.13</v>
      </c>
      <c r="O139" s="22">
        <v>6.57</v>
      </c>
      <c r="P139" s="22">
        <v>2.15</v>
      </c>
      <c r="Q139" s="22">
        <v>0.46</v>
      </c>
      <c r="R139" s="22">
        <v>0.13</v>
      </c>
      <c r="S139" s="22">
        <v>0.1</v>
      </c>
      <c r="T139" s="22">
        <v>0.08</v>
      </c>
      <c r="U139" s="22">
        <v>0.19</v>
      </c>
      <c r="V139" s="22">
        <v>0.99</v>
      </c>
      <c r="W139" s="22">
        <v>10.130000000000001</v>
      </c>
      <c r="X139" s="23">
        <v>0.25</v>
      </c>
      <c r="Y139" s="24">
        <v>47.533000000000001</v>
      </c>
      <c r="Z139" s="24">
        <v>-69.730999999999995</v>
      </c>
      <c r="AA139" s="24">
        <v>0.152</v>
      </c>
      <c r="AB139" s="24">
        <v>53.341000000000001</v>
      </c>
      <c r="AC139" s="24">
        <v>-69.998999999999995</v>
      </c>
      <c r="AD139" s="24">
        <v>15.481999999999999</v>
      </c>
      <c r="AE139" s="25">
        <v>16.429491474155679</v>
      </c>
      <c r="AF139" s="25">
        <v>0.25143918619552352</v>
      </c>
      <c r="AG139" s="25">
        <v>0.55284236945527754</v>
      </c>
      <c r="AH139" s="25">
        <v>21.359758293878709</v>
      </c>
      <c r="AI139" s="25">
        <v>0.19899129880722746</v>
      </c>
      <c r="AJ139" s="25">
        <v>0.46631090346654841</v>
      </c>
      <c r="AK139" s="26"/>
      <c r="AL139" s="27" t="s">
        <v>28</v>
      </c>
      <c r="AM139" s="27" t="s">
        <v>29</v>
      </c>
      <c r="AN139" s="27" t="s">
        <v>30</v>
      </c>
      <c r="AO139" s="27" t="s">
        <v>31</v>
      </c>
      <c r="AP139" s="28" t="s">
        <v>32</v>
      </c>
      <c r="AQ139" s="28" t="s">
        <v>32</v>
      </c>
      <c r="AR139" s="28" t="s">
        <v>33</v>
      </c>
      <c r="AS139" s="29"/>
      <c r="AT139" s="30" t="s">
        <v>34</v>
      </c>
      <c r="AU139" s="30" t="s">
        <v>34</v>
      </c>
      <c r="AV139" s="31" t="s">
        <v>35</v>
      </c>
      <c r="AW139" s="31" t="s">
        <v>35</v>
      </c>
      <c r="AX139" s="32" t="s">
        <v>36</v>
      </c>
      <c r="AY139" s="37"/>
      <c r="AZ139" s="60">
        <f>AVERAGE(D139,G139)</f>
        <v>12.55</v>
      </c>
      <c r="BA139" s="60">
        <f>AVERAGE(H139,K139)</f>
        <v>23.125</v>
      </c>
      <c r="BB139" s="60">
        <f>AVERAGE(L139,O139)</f>
        <v>25.2</v>
      </c>
      <c r="BC139" s="60">
        <f>AVERAGE(P139,S139)</f>
        <v>1.125</v>
      </c>
      <c r="BD139" s="60">
        <f>AVERAGE(T139,W139)</f>
        <v>5.1050000000000004</v>
      </c>
      <c r="BE139" s="37"/>
      <c r="BF139" s="1" t="str">
        <f>B139</f>
        <v xml:space="preserve">#94 KELLY GREEN </v>
      </c>
      <c r="BG139" s="60">
        <f>MAX(AZ139-SUM(BA139:BD139)/4,0)</f>
        <v>0</v>
      </c>
      <c r="BH139" s="60">
        <f>MAX(BA139-(AZ139+SUM(BB139:BD139)/4),0)</f>
        <v>2.7175000000000011</v>
      </c>
      <c r="BI139" s="60">
        <f>MAX(BB139-(SUM(AZ139:BA139)+SUM(BC139:BD139))/4,0)</f>
        <v>14.723749999999999</v>
      </c>
      <c r="BJ139" s="60">
        <f>MAX(BC139-(SUM(AZ139:BB139)+BD139)/4,0)</f>
        <v>0</v>
      </c>
      <c r="BK139" s="60">
        <f>MAX(BD139-SUM(AZ139:BC139)/4,0)</f>
        <v>0</v>
      </c>
      <c r="BL139" s="37"/>
      <c r="BM139" s="37"/>
      <c r="BN139" s="60">
        <f t="shared" si="11"/>
        <v>0</v>
      </c>
      <c r="BO139" s="60">
        <f t="shared" si="12"/>
        <v>1.441250000000001</v>
      </c>
      <c r="BP139" s="60">
        <f t="shared" si="13"/>
        <v>14.044374999999999</v>
      </c>
      <c r="BQ139" s="60">
        <f t="shared" si="14"/>
        <v>0</v>
      </c>
      <c r="BR139" s="60">
        <f t="shared" si="15"/>
        <v>0</v>
      </c>
    </row>
    <row r="140" spans="1:70" s="1" customFormat="1" ht="20.25">
      <c r="A140" s="36" t="s">
        <v>37</v>
      </c>
      <c r="B140" s="20" t="s">
        <v>362</v>
      </c>
      <c r="C140" s="21" t="str">
        <f>CONCATENATE(A140," ",B140)</f>
        <v xml:space="preserve">ROSCOLUX #83 MED BLUE </v>
      </c>
      <c r="D140" s="22">
        <v>5.28</v>
      </c>
      <c r="E140" s="22">
        <v>5.37</v>
      </c>
      <c r="F140" s="22">
        <v>7.19</v>
      </c>
      <c r="G140" s="22">
        <v>15.09</v>
      </c>
      <c r="H140" s="22">
        <v>37.32</v>
      </c>
      <c r="I140" s="22">
        <v>49.96</v>
      </c>
      <c r="J140" s="22">
        <v>37.54</v>
      </c>
      <c r="K140" s="22">
        <v>16.989999999999998</v>
      </c>
      <c r="L140" s="22">
        <v>4.57</v>
      </c>
      <c r="M140" s="22">
        <v>0.52</v>
      </c>
      <c r="N140" s="22">
        <v>0.09</v>
      </c>
      <c r="O140" s="22">
        <v>0.04</v>
      </c>
      <c r="P140" s="22">
        <v>0.03</v>
      </c>
      <c r="Q140" s="22">
        <v>0.03</v>
      </c>
      <c r="R140" s="22">
        <v>0.03</v>
      </c>
      <c r="S140" s="22">
        <v>1.1299999999999999</v>
      </c>
      <c r="T140" s="22">
        <v>21.96</v>
      </c>
      <c r="U140" s="22">
        <v>58.55</v>
      </c>
      <c r="V140" s="22">
        <v>78.48</v>
      </c>
      <c r="W140" s="22">
        <v>85.11</v>
      </c>
      <c r="X140" s="23">
        <v>0.04</v>
      </c>
      <c r="Y140" s="24">
        <v>19.943999999999999</v>
      </c>
      <c r="Z140" s="24">
        <v>-7.7240000000000002</v>
      </c>
      <c r="AA140" s="24">
        <v>-81.263000000000005</v>
      </c>
      <c r="AB140" s="24">
        <v>29.263000000000002</v>
      </c>
      <c r="AC140" s="24">
        <v>15.465</v>
      </c>
      <c r="AD140" s="24">
        <v>-65.311000000000007</v>
      </c>
      <c r="AE140" s="25">
        <v>2.9751252173356852</v>
      </c>
      <c r="AF140" s="25">
        <v>0.14879634645187106</v>
      </c>
      <c r="AG140" s="25">
        <v>0.1579431715896471</v>
      </c>
      <c r="AH140" s="25">
        <v>5.9409519280238428</v>
      </c>
      <c r="AI140" s="25">
        <v>0.13363868233934642</v>
      </c>
      <c r="AJ140" s="25">
        <v>0.11187421222794532</v>
      </c>
      <c r="AK140" s="26"/>
      <c r="AL140" s="27" t="s">
        <v>28</v>
      </c>
      <c r="AM140" s="27" t="s">
        <v>42</v>
      </c>
      <c r="AN140" s="27" t="s">
        <v>51</v>
      </c>
      <c r="AO140" s="27" t="s">
        <v>31</v>
      </c>
      <c r="AP140" s="28" t="s">
        <v>32</v>
      </c>
      <c r="AQ140" s="28" t="s">
        <v>32</v>
      </c>
      <c r="AR140" s="28" t="s">
        <v>33</v>
      </c>
      <c r="AS140" s="29"/>
      <c r="AT140" s="30" t="s">
        <v>34</v>
      </c>
      <c r="AU140" s="30" t="s">
        <v>34</v>
      </c>
      <c r="AV140" s="30" t="s">
        <v>34</v>
      </c>
      <c r="AW140" s="31" t="s">
        <v>35</v>
      </c>
      <c r="AX140" s="32" t="s">
        <v>36</v>
      </c>
      <c r="AY140" s="37"/>
      <c r="AZ140" s="60">
        <f>AVERAGE(D140,G140)</f>
        <v>10.185</v>
      </c>
      <c r="BA140" s="60">
        <f>AVERAGE(H140,K140)</f>
        <v>27.155000000000001</v>
      </c>
      <c r="BB140" s="60">
        <f>AVERAGE(L140,O140)</f>
        <v>2.3050000000000002</v>
      </c>
      <c r="BC140" s="60">
        <f>AVERAGE(P140,S140)</f>
        <v>0.57999999999999996</v>
      </c>
      <c r="BD140" s="60">
        <f>AVERAGE(T140,W140)</f>
        <v>53.534999999999997</v>
      </c>
      <c r="BE140" s="37"/>
      <c r="BF140" s="1" t="str">
        <f>B140</f>
        <v xml:space="preserve">#83 MED BLUE </v>
      </c>
      <c r="BG140" s="60">
        <f>MAX(AZ140-SUM(BA140:BD140)/4,0)</f>
        <v>0</v>
      </c>
      <c r="BH140" s="60">
        <f>MAX(BA140-(AZ140+SUM(BB140:BD140)/4),0)</f>
        <v>2.865000000000002</v>
      </c>
      <c r="BI140" s="60">
        <f>MAX(BB140-(SUM(AZ140:BA140)+SUM(BC140:BD140))/4,0)</f>
        <v>0</v>
      </c>
      <c r="BJ140" s="60">
        <f>MAX(BC140-(SUM(AZ140:BB140)+BD140)/4,0)</f>
        <v>0</v>
      </c>
      <c r="BK140" s="60">
        <f>MAX(BD140-SUM(AZ140:BC140)/4,0)</f>
        <v>43.478749999999998</v>
      </c>
      <c r="BL140" s="37"/>
      <c r="BM140" s="37"/>
      <c r="BN140" s="60">
        <f t="shared" si="11"/>
        <v>0</v>
      </c>
      <c r="BO140" s="60">
        <f t="shared" si="12"/>
        <v>0</v>
      </c>
      <c r="BP140" s="60">
        <f t="shared" si="13"/>
        <v>0</v>
      </c>
      <c r="BQ140" s="60">
        <f t="shared" si="14"/>
        <v>0</v>
      </c>
      <c r="BR140" s="60">
        <f t="shared" si="15"/>
        <v>42.762499999999996</v>
      </c>
    </row>
    <row r="141" spans="1:70" s="1" customFormat="1" ht="20.25">
      <c r="A141" s="36" t="s">
        <v>37</v>
      </c>
      <c r="B141" s="20" t="s">
        <v>227</v>
      </c>
      <c r="C141" s="21" t="str">
        <f>CONCATENATE(A141," ",B141)</f>
        <v xml:space="preserve">ROSCOLUX #395 TEAL GREEN </v>
      </c>
      <c r="D141" s="22">
        <v>18.690000000000001</v>
      </c>
      <c r="E141" s="22">
        <v>14.86</v>
      </c>
      <c r="F141" s="22">
        <v>8.01</v>
      </c>
      <c r="G141" s="22">
        <v>5.65</v>
      </c>
      <c r="H141" s="22">
        <v>10.64</v>
      </c>
      <c r="I141" s="22">
        <v>22.27</v>
      </c>
      <c r="J141" s="22">
        <v>34.299999999999997</v>
      </c>
      <c r="K141" s="22">
        <v>41.13</v>
      </c>
      <c r="L141" s="22">
        <v>37.24</v>
      </c>
      <c r="M141" s="22">
        <v>23.92</v>
      </c>
      <c r="N141" s="22">
        <v>11.26</v>
      </c>
      <c r="O141" s="22">
        <v>4.0199999999999996</v>
      </c>
      <c r="P141" s="22">
        <v>1.29</v>
      </c>
      <c r="Q141" s="22">
        <v>0.42</v>
      </c>
      <c r="R141" s="22">
        <v>0.19</v>
      </c>
      <c r="S141" s="22">
        <v>0.19</v>
      </c>
      <c r="T141" s="22">
        <v>0.22</v>
      </c>
      <c r="U141" s="22">
        <v>0.64</v>
      </c>
      <c r="V141" s="22">
        <v>4.1399999999999997</v>
      </c>
      <c r="W141" s="22">
        <v>21.18</v>
      </c>
      <c r="X141" s="23">
        <v>0.13</v>
      </c>
      <c r="Y141" s="24">
        <v>42.698999999999998</v>
      </c>
      <c r="Z141" s="24">
        <v>-68.701999999999998</v>
      </c>
      <c r="AA141" s="24">
        <v>-17.850999999999999</v>
      </c>
      <c r="AB141" s="24">
        <v>49.444000000000003</v>
      </c>
      <c r="AC141" s="24">
        <v>-65.965000000000003</v>
      </c>
      <c r="AD141" s="24">
        <v>-1.4470000000000001</v>
      </c>
      <c r="AE141" s="25">
        <v>12.957408187739539</v>
      </c>
      <c r="AF141" s="25">
        <v>0.2119324949314981</v>
      </c>
      <c r="AG141" s="25">
        <v>0.49917340813564864</v>
      </c>
      <c r="AH141" s="25">
        <v>17.957072671618352</v>
      </c>
      <c r="AI141" s="25">
        <v>0.16706678007336317</v>
      </c>
      <c r="AJ141" s="25">
        <v>0.39095653521694579</v>
      </c>
      <c r="AK141" s="26"/>
      <c r="AL141" s="27" t="s">
        <v>28</v>
      </c>
      <c r="AM141" s="27" t="s">
        <v>29</v>
      </c>
      <c r="AN141" s="27" t="s">
        <v>30</v>
      </c>
      <c r="AO141" s="27" t="s">
        <v>31</v>
      </c>
      <c r="AP141" s="28" t="s">
        <v>32</v>
      </c>
      <c r="AQ141" s="28" t="s">
        <v>32</v>
      </c>
      <c r="AR141" s="28" t="s">
        <v>33</v>
      </c>
      <c r="AS141" s="29"/>
      <c r="AT141" s="30" t="s">
        <v>34</v>
      </c>
      <c r="AU141" s="30" t="s">
        <v>34</v>
      </c>
      <c r="AV141" s="31" t="s">
        <v>35</v>
      </c>
      <c r="AW141" s="31" t="s">
        <v>35</v>
      </c>
      <c r="AX141" s="32" t="s">
        <v>36</v>
      </c>
      <c r="AY141" s="37"/>
      <c r="AZ141" s="60">
        <f>AVERAGE(D141,G141)</f>
        <v>12.170000000000002</v>
      </c>
      <c r="BA141" s="60">
        <f>AVERAGE(H141,K141)</f>
        <v>25.885000000000002</v>
      </c>
      <c r="BB141" s="60">
        <f>AVERAGE(L141,O141)</f>
        <v>20.630000000000003</v>
      </c>
      <c r="BC141" s="60">
        <f>AVERAGE(P141,S141)</f>
        <v>0.74</v>
      </c>
      <c r="BD141" s="60">
        <f>AVERAGE(T141,W141)</f>
        <v>10.7</v>
      </c>
      <c r="BE141" s="37"/>
      <c r="BF141" s="1" t="str">
        <f>B141</f>
        <v xml:space="preserve">#395 TEAL GREEN </v>
      </c>
      <c r="BG141" s="60">
        <f>MAX(AZ141-SUM(BA141:BD141)/4,0)</f>
        <v>0</v>
      </c>
      <c r="BH141" s="60">
        <f>MAX(BA141-(AZ141+SUM(BB141:BD141)/4),0)</f>
        <v>5.6975000000000016</v>
      </c>
      <c r="BI141" s="60">
        <f>MAX(BB141-(SUM(AZ141:BA141)+SUM(BC141:BD141))/4,0)</f>
        <v>8.2562500000000014</v>
      </c>
      <c r="BJ141" s="60">
        <f>MAX(BC141-(SUM(AZ141:BB141)+BD141)/4,0)</f>
        <v>0</v>
      </c>
      <c r="BK141" s="60">
        <f>MAX(BD141-SUM(AZ141:BC141)/4,0)</f>
        <v>0</v>
      </c>
      <c r="BL141" s="37"/>
      <c r="BM141" s="37"/>
      <c r="BN141" s="60">
        <f t="shared" si="11"/>
        <v>0</v>
      </c>
      <c r="BO141" s="60">
        <f t="shared" si="12"/>
        <v>3.0225000000000017</v>
      </c>
      <c r="BP141" s="60">
        <f t="shared" si="13"/>
        <v>6.831875000000001</v>
      </c>
      <c r="BQ141" s="60">
        <f t="shared" si="14"/>
        <v>0</v>
      </c>
      <c r="BR141" s="60">
        <f t="shared" si="15"/>
        <v>0</v>
      </c>
    </row>
    <row r="142" spans="1:70" s="1" customFormat="1" ht="20.25">
      <c r="A142" s="36" t="s">
        <v>37</v>
      </c>
      <c r="B142" s="20" t="s">
        <v>226</v>
      </c>
      <c r="C142" s="21" t="str">
        <f>CONCATENATE(A142," ",B142)</f>
        <v>ROSCOLUX #393 EMERALD GREEN</v>
      </c>
      <c r="D142" s="22">
        <v>12.81</v>
      </c>
      <c r="E142" s="22">
        <v>13.69</v>
      </c>
      <c r="F142" s="22">
        <v>9.92</v>
      </c>
      <c r="G142" s="22">
        <v>7.58</v>
      </c>
      <c r="H142" s="22">
        <v>13.11</v>
      </c>
      <c r="I142" s="22">
        <v>22.7</v>
      </c>
      <c r="J142" s="22">
        <v>32.799999999999997</v>
      </c>
      <c r="K142" s="22">
        <v>39.96</v>
      </c>
      <c r="L142" s="22">
        <v>38.58</v>
      </c>
      <c r="M142" s="22">
        <v>25.13</v>
      </c>
      <c r="N142" s="22">
        <v>12.28</v>
      </c>
      <c r="O142" s="22">
        <v>3.63</v>
      </c>
      <c r="P142" s="22">
        <v>1.24</v>
      </c>
      <c r="Q142" s="22">
        <v>0.24</v>
      </c>
      <c r="R142" s="22">
        <v>0.12</v>
      </c>
      <c r="S142" s="22">
        <v>0.12</v>
      </c>
      <c r="T142" s="22">
        <v>7.0000000000000007E-2</v>
      </c>
      <c r="U142" s="22">
        <v>0.19</v>
      </c>
      <c r="V142" s="22">
        <v>1.84</v>
      </c>
      <c r="W142" s="22">
        <v>14.75</v>
      </c>
      <c r="X142" s="23">
        <v>0.14000000000000001</v>
      </c>
      <c r="Y142" s="24">
        <v>43.198500989766387</v>
      </c>
      <c r="Z142" s="24">
        <v>-69.63928273595269</v>
      </c>
      <c r="AA142" s="24">
        <v>-18.172611766991807</v>
      </c>
      <c r="AB142" s="24">
        <v>49.817356878392388</v>
      </c>
      <c r="AC142" s="24">
        <v>-64.511368153738147</v>
      </c>
      <c r="AD142" s="24">
        <v>-2.8418532627838333</v>
      </c>
      <c r="AE142" s="25">
        <v>13.291015412006566</v>
      </c>
      <c r="AF142" s="25">
        <v>0.21335787875247633</v>
      </c>
      <c r="AG142" s="25">
        <v>0.49935485204970187</v>
      </c>
      <c r="AH142" s="25">
        <v>18.26616370207136</v>
      </c>
      <c r="AI142" s="25">
        <v>0.16860531445960231</v>
      </c>
      <c r="AJ142" s="25">
        <v>0.38552763685127067</v>
      </c>
      <c r="AK142" s="26"/>
      <c r="AL142" s="27" t="s">
        <v>28</v>
      </c>
      <c r="AM142" s="27" t="s">
        <v>29</v>
      </c>
      <c r="AN142" s="27" t="s">
        <v>30</v>
      </c>
      <c r="AO142" s="27" t="s">
        <v>31</v>
      </c>
      <c r="AP142" s="28" t="s">
        <v>32</v>
      </c>
      <c r="AQ142" s="28" t="s">
        <v>32</v>
      </c>
      <c r="AR142" s="28" t="s">
        <v>33</v>
      </c>
      <c r="AS142" s="29"/>
      <c r="AT142" s="30" t="s">
        <v>34</v>
      </c>
      <c r="AU142" s="30" t="s">
        <v>34</v>
      </c>
      <c r="AV142" s="31"/>
      <c r="AW142" s="31"/>
      <c r="AX142" s="32"/>
      <c r="AY142" s="37"/>
      <c r="AZ142" s="60">
        <f>AVERAGE(D142,G142)</f>
        <v>10.195</v>
      </c>
      <c r="BA142" s="60">
        <f>AVERAGE(H142,K142)</f>
        <v>26.535</v>
      </c>
      <c r="BB142" s="60">
        <f>AVERAGE(L142,O142)</f>
        <v>21.105</v>
      </c>
      <c r="BC142" s="60">
        <f>AVERAGE(P142,S142)</f>
        <v>0.67999999999999994</v>
      </c>
      <c r="BD142" s="60">
        <f>AVERAGE(T142,W142)</f>
        <v>7.41</v>
      </c>
      <c r="BE142" s="37"/>
      <c r="BF142" s="1" t="str">
        <f>B142</f>
        <v>#393 EMERALD GREEN</v>
      </c>
      <c r="BG142" s="60">
        <f>MAX(AZ142-SUM(BA142:BD142)/4,0)</f>
        <v>0</v>
      </c>
      <c r="BH142" s="60">
        <f>MAX(BA142-(AZ142+SUM(BB142:BD142)/4),0)</f>
        <v>9.0412500000000016</v>
      </c>
      <c r="BI142" s="60">
        <f>MAX(BB142-(SUM(AZ142:BA142)+SUM(BC142:BD142))/4,0)</f>
        <v>9.8999999999999986</v>
      </c>
      <c r="BJ142" s="60">
        <f>MAX(BC142-(SUM(AZ142:BB142)+BD142)/4,0)</f>
        <v>0</v>
      </c>
      <c r="BK142" s="60">
        <f>MAX(BD142-SUM(AZ142:BC142)/4,0)</f>
        <v>0</v>
      </c>
      <c r="BL142" s="37"/>
      <c r="BM142" s="37"/>
      <c r="BN142" s="60">
        <f t="shared" si="11"/>
        <v>0</v>
      </c>
      <c r="BO142" s="60">
        <f t="shared" si="12"/>
        <v>7.1887500000000015</v>
      </c>
      <c r="BP142" s="60">
        <f t="shared" si="13"/>
        <v>7.6396874999999982</v>
      </c>
      <c r="BQ142" s="60">
        <f t="shared" si="14"/>
        <v>0</v>
      </c>
      <c r="BR142" s="60">
        <f t="shared" si="15"/>
        <v>0</v>
      </c>
    </row>
    <row r="143" spans="1:70" s="1" customFormat="1" ht="20.25">
      <c r="A143" s="36" t="s">
        <v>37</v>
      </c>
      <c r="B143" s="20" t="s">
        <v>211</v>
      </c>
      <c r="C143" s="21" t="str">
        <f>CONCATENATE(A143," ",B143)</f>
        <v>ROSCOLUX #374 SEA GREEN</v>
      </c>
      <c r="D143" s="22">
        <v>14.12</v>
      </c>
      <c r="E143" s="22">
        <v>21.06</v>
      </c>
      <c r="F143" s="22">
        <v>26.19</v>
      </c>
      <c r="G143" s="22">
        <v>29.84</v>
      </c>
      <c r="H143" s="22">
        <v>40.770000000000003</v>
      </c>
      <c r="I143" s="22">
        <v>54.3</v>
      </c>
      <c r="J143" s="22">
        <v>62.75</v>
      </c>
      <c r="K143" s="22">
        <v>63.28</v>
      </c>
      <c r="L143" s="22">
        <v>56.04</v>
      </c>
      <c r="M143" s="22">
        <v>42</v>
      </c>
      <c r="N143" s="22">
        <v>26.6</v>
      </c>
      <c r="O143" s="22">
        <v>13.79</v>
      </c>
      <c r="P143" s="22">
        <v>6.95</v>
      </c>
      <c r="Q143" s="22">
        <v>3.95</v>
      </c>
      <c r="R143" s="22">
        <v>2.56</v>
      </c>
      <c r="S143" s="22">
        <v>2.16</v>
      </c>
      <c r="T143" s="22">
        <v>0.93</v>
      </c>
      <c r="U143" s="22">
        <v>5.45</v>
      </c>
      <c r="V143" s="22">
        <v>22.23</v>
      </c>
      <c r="W143" s="22">
        <v>49.28</v>
      </c>
      <c r="X143" s="23">
        <v>0.26</v>
      </c>
      <c r="Y143" s="24">
        <v>57.347037765846466</v>
      </c>
      <c r="Z143" s="24">
        <v>-59.64998710853947</v>
      </c>
      <c r="AA143" s="24">
        <v>-32.177718073310714</v>
      </c>
      <c r="AB143" s="24">
        <v>64.24334437501922</v>
      </c>
      <c r="AC143" s="24">
        <v>-49.636952250794565</v>
      </c>
      <c r="AD143" s="24">
        <v>-18.243683791417563</v>
      </c>
      <c r="AE143" s="25">
        <v>25.279807871206426</v>
      </c>
      <c r="AF143" s="25">
        <v>0.25942692021331065</v>
      </c>
      <c r="AG143" s="25">
        <v>0.4370014764579781</v>
      </c>
      <c r="AH143" s="25">
        <v>33.101913155439711</v>
      </c>
      <c r="AI143" s="25">
        <v>0.18897466410946737</v>
      </c>
      <c r="AJ143" s="25">
        <v>0.31716985241440887</v>
      </c>
      <c r="AK143" s="26"/>
      <c r="AL143" s="27" t="s">
        <v>28</v>
      </c>
      <c r="AM143" s="27" t="s">
        <v>29</v>
      </c>
      <c r="AN143" s="27" t="s">
        <v>30</v>
      </c>
      <c r="AO143" s="27" t="s">
        <v>31</v>
      </c>
      <c r="AP143" s="28" t="s">
        <v>32</v>
      </c>
      <c r="AQ143" s="28" t="s">
        <v>32</v>
      </c>
      <c r="AR143" s="28" t="s">
        <v>33</v>
      </c>
      <c r="AS143" s="29"/>
      <c r="AT143" s="30" t="s">
        <v>34</v>
      </c>
      <c r="AU143" s="30" t="s">
        <v>34</v>
      </c>
      <c r="AV143" s="31"/>
      <c r="AW143" s="31"/>
      <c r="AX143" s="32"/>
      <c r="AY143" s="37"/>
      <c r="AZ143" s="60">
        <f>AVERAGE(D143,G143)</f>
        <v>21.98</v>
      </c>
      <c r="BA143" s="60">
        <f>AVERAGE(H143,K143)</f>
        <v>52.025000000000006</v>
      </c>
      <c r="BB143" s="60">
        <f>AVERAGE(L143,O143)</f>
        <v>34.914999999999999</v>
      </c>
      <c r="BC143" s="60">
        <f>AVERAGE(P143,S143)</f>
        <v>4.5549999999999997</v>
      </c>
      <c r="BD143" s="60">
        <f>AVERAGE(T143,W143)</f>
        <v>25.105</v>
      </c>
      <c r="BE143" s="37"/>
      <c r="BF143" s="1" t="str">
        <f>B143</f>
        <v>#374 SEA GREEN</v>
      </c>
      <c r="BG143" s="60">
        <f>MAX(AZ143-SUM(BA143:BD143)/4,0)</f>
        <v>0</v>
      </c>
      <c r="BH143" s="60">
        <f>MAX(BA143-(AZ143+SUM(BB143:BD143)/4),0)</f>
        <v>13.901250000000005</v>
      </c>
      <c r="BI143" s="60">
        <f>MAX(BB143-(SUM(AZ143:BA143)+SUM(BC143:BD143))/4,0)</f>
        <v>8.9987499999999976</v>
      </c>
      <c r="BJ143" s="60">
        <f>MAX(BC143-(SUM(AZ143:BB143)+BD143)/4,0)</f>
        <v>0</v>
      </c>
      <c r="BK143" s="60">
        <f>MAX(BD143-SUM(AZ143:BC143)/4,0)</f>
        <v>0</v>
      </c>
      <c r="BL143" s="37"/>
      <c r="BM143" s="37"/>
      <c r="BN143" s="60">
        <f t="shared" si="11"/>
        <v>0</v>
      </c>
      <c r="BO143" s="60">
        <f t="shared" si="12"/>
        <v>7.6250000000000044</v>
      </c>
      <c r="BP143" s="60">
        <f t="shared" si="13"/>
        <v>5.5234374999999964</v>
      </c>
      <c r="BQ143" s="60">
        <f t="shared" si="14"/>
        <v>0</v>
      </c>
      <c r="BR143" s="60">
        <f t="shared" si="15"/>
        <v>0</v>
      </c>
    </row>
    <row r="144" spans="1:70" s="1" customFormat="1" ht="20.25">
      <c r="A144" s="36" t="s">
        <v>37</v>
      </c>
      <c r="B144" s="20" t="s">
        <v>225</v>
      </c>
      <c r="C144" s="21" t="str">
        <f>CONCATENATE(A144," ",B144)</f>
        <v>ROSCOLUX #392 PACIFIC GREEN</v>
      </c>
      <c r="D144" s="22">
        <v>11.24</v>
      </c>
      <c r="E144" s="22">
        <v>16.64</v>
      </c>
      <c r="F144" s="22">
        <v>19.5</v>
      </c>
      <c r="G144" s="22">
        <v>20.07</v>
      </c>
      <c r="H144" s="22">
        <v>29.88</v>
      </c>
      <c r="I144" s="22">
        <v>44.5</v>
      </c>
      <c r="J144" s="22">
        <v>54.03</v>
      </c>
      <c r="K144" s="22">
        <v>56.82</v>
      </c>
      <c r="L144" s="22">
        <v>51.38</v>
      </c>
      <c r="M144" s="22">
        <v>37.869999999999997</v>
      </c>
      <c r="N144" s="22">
        <v>22.59</v>
      </c>
      <c r="O144" s="22">
        <v>11.7</v>
      </c>
      <c r="P144" s="22">
        <v>6.11</v>
      </c>
      <c r="Q144" s="22">
        <v>3.52</v>
      </c>
      <c r="R144" s="22">
        <v>2.5499999999999998</v>
      </c>
      <c r="S144" s="22">
        <v>2.6</v>
      </c>
      <c r="T144" s="22">
        <v>2.35</v>
      </c>
      <c r="U144" s="22">
        <v>6.6</v>
      </c>
      <c r="V144" s="22">
        <v>13.83</v>
      </c>
      <c r="W144" s="22">
        <v>31.21</v>
      </c>
      <c r="X144" s="23">
        <v>0.2</v>
      </c>
      <c r="Y144" s="24">
        <v>54.42345100299255</v>
      </c>
      <c r="Z144" s="24">
        <v>-59.311829618172965</v>
      </c>
      <c r="AA144" s="24">
        <v>-26.419385588426181</v>
      </c>
      <c r="AB144" s="24">
        <v>61.001421633054491</v>
      </c>
      <c r="AC144" s="24">
        <v>-52.825662458108212</v>
      </c>
      <c r="AD144" s="24">
        <v>-12.276997380172737</v>
      </c>
      <c r="AE144" s="25">
        <v>22.375767567551879</v>
      </c>
      <c r="AF144" s="25">
        <v>0.2615009741044001</v>
      </c>
      <c r="AG144" s="25">
        <v>0.45162246834265318</v>
      </c>
      <c r="AH144" s="25">
        <v>29.249757002004195</v>
      </c>
      <c r="AI144" s="25">
        <v>0.19020876348080618</v>
      </c>
      <c r="AJ144" s="25">
        <v>0.33739980751367682</v>
      </c>
      <c r="AK144" s="26"/>
      <c r="AL144" s="27" t="s">
        <v>28</v>
      </c>
      <c r="AM144" s="27" t="s">
        <v>29</v>
      </c>
      <c r="AN144" s="27" t="s">
        <v>30</v>
      </c>
      <c r="AO144" s="27" t="s">
        <v>31</v>
      </c>
      <c r="AP144" s="28" t="s">
        <v>32</v>
      </c>
      <c r="AQ144" s="28" t="s">
        <v>32</v>
      </c>
      <c r="AR144" s="28" t="s">
        <v>33</v>
      </c>
      <c r="AS144" s="29"/>
      <c r="AT144" s="30" t="s">
        <v>34</v>
      </c>
      <c r="AU144" s="30" t="s">
        <v>34</v>
      </c>
      <c r="AV144" s="31"/>
      <c r="AW144" s="31"/>
      <c r="AX144" s="32"/>
      <c r="AY144" s="37"/>
      <c r="AZ144" s="60">
        <f>AVERAGE(D144,G144)</f>
        <v>15.655000000000001</v>
      </c>
      <c r="BA144" s="60">
        <f>AVERAGE(H144,K144)</f>
        <v>43.35</v>
      </c>
      <c r="BB144" s="60">
        <f>AVERAGE(L144,O144)</f>
        <v>31.54</v>
      </c>
      <c r="BC144" s="60">
        <f>AVERAGE(P144,S144)</f>
        <v>4.3550000000000004</v>
      </c>
      <c r="BD144" s="60">
        <f>AVERAGE(T144,W144)</f>
        <v>16.78</v>
      </c>
      <c r="BE144" s="37"/>
      <c r="BF144" s="1" t="str">
        <f>B144</f>
        <v>#392 PACIFIC GREEN</v>
      </c>
      <c r="BG144" s="60">
        <f>MAX(AZ144-SUM(BA144:BD144)/4,0)</f>
        <v>0</v>
      </c>
      <c r="BH144" s="60">
        <f>MAX(BA144-(AZ144+SUM(BB144:BD144)/4),0)</f>
        <v>14.526250000000001</v>
      </c>
      <c r="BI144" s="60">
        <f>MAX(BB144-(SUM(AZ144:BA144)+SUM(BC144:BD144))/4,0)</f>
        <v>11.504999999999999</v>
      </c>
      <c r="BJ144" s="60">
        <f>MAX(BC144-(SUM(AZ144:BB144)+BD144)/4,0)</f>
        <v>0</v>
      </c>
      <c r="BK144" s="60">
        <f>MAX(BD144-SUM(AZ144:BC144)/4,0)</f>
        <v>0</v>
      </c>
      <c r="BL144" s="37"/>
      <c r="BM144" s="37"/>
      <c r="BN144" s="60">
        <f t="shared" si="11"/>
        <v>0</v>
      </c>
      <c r="BO144" s="60">
        <f t="shared" si="12"/>
        <v>10.331250000000001</v>
      </c>
      <c r="BP144" s="60">
        <f t="shared" si="13"/>
        <v>7.8734374999999988</v>
      </c>
      <c r="BQ144" s="60">
        <f t="shared" si="14"/>
        <v>0</v>
      </c>
      <c r="BR144" s="60">
        <f t="shared" si="15"/>
        <v>0</v>
      </c>
    </row>
    <row r="145" spans="1:70" s="1" customFormat="1" ht="20.25">
      <c r="A145" s="36" t="s">
        <v>37</v>
      </c>
      <c r="B145" s="20" t="s">
        <v>353</v>
      </c>
      <c r="C145" s="21" t="str">
        <f>CONCATENATE(A145," ",B145)</f>
        <v xml:space="preserve">ROSCOLUX #74 NIGHT BLUE </v>
      </c>
      <c r="D145" s="22">
        <v>0.79</v>
      </c>
      <c r="E145" s="22">
        <v>1.1499999999999999</v>
      </c>
      <c r="F145" s="22">
        <v>4.66</v>
      </c>
      <c r="G145" s="22">
        <v>14.42</v>
      </c>
      <c r="H145" s="22">
        <v>38.840000000000003</v>
      </c>
      <c r="I145" s="22">
        <v>51.43</v>
      </c>
      <c r="J145" s="22">
        <v>38.299999999999997</v>
      </c>
      <c r="K145" s="22">
        <v>17.399999999999999</v>
      </c>
      <c r="L145" s="22">
        <v>4.55</v>
      </c>
      <c r="M145" s="22">
        <v>0.45</v>
      </c>
      <c r="N145" s="22">
        <v>0.04</v>
      </c>
      <c r="O145" s="22">
        <v>0.02</v>
      </c>
      <c r="P145" s="22">
        <v>0.01</v>
      </c>
      <c r="Q145" s="22">
        <v>0.01</v>
      </c>
      <c r="R145" s="22">
        <v>0.02</v>
      </c>
      <c r="S145" s="22">
        <v>0.2</v>
      </c>
      <c r="T145" s="22">
        <v>2.4300000000000002</v>
      </c>
      <c r="U145" s="22">
        <v>4.5</v>
      </c>
      <c r="V145" s="22">
        <v>5.09</v>
      </c>
      <c r="W145" s="22">
        <v>16.86</v>
      </c>
      <c r="X145" s="23">
        <v>0.04</v>
      </c>
      <c r="Y145" s="24">
        <v>19.167999999999999</v>
      </c>
      <c r="Z145" s="24">
        <v>-13.856</v>
      </c>
      <c r="AA145" s="24">
        <v>-83.876000000000005</v>
      </c>
      <c r="AB145" s="24">
        <v>29.303999999999998</v>
      </c>
      <c r="AC145" s="24">
        <v>14.791</v>
      </c>
      <c r="AD145" s="24">
        <v>-66.491</v>
      </c>
      <c r="AE145" s="25">
        <v>2.7865641440321456</v>
      </c>
      <c r="AF145" s="25">
        <v>0.12413573941079253</v>
      </c>
      <c r="AG145" s="25">
        <v>0.15068405879795568</v>
      </c>
      <c r="AH145" s="25">
        <v>5.9571108039526024</v>
      </c>
      <c r="AI145" s="25">
        <v>0.13018408544345519</v>
      </c>
      <c r="AJ145" s="25">
        <v>0.11005655574014682</v>
      </c>
      <c r="AK145" s="26"/>
      <c r="AL145" s="27" t="s">
        <v>28</v>
      </c>
      <c r="AM145" s="27" t="s">
        <v>29</v>
      </c>
      <c r="AN145" s="27" t="s">
        <v>30</v>
      </c>
      <c r="AO145" s="27" t="s">
        <v>31</v>
      </c>
      <c r="AP145" s="28" t="s">
        <v>32</v>
      </c>
      <c r="AQ145" s="28" t="s">
        <v>32</v>
      </c>
      <c r="AR145" s="28" t="s">
        <v>33</v>
      </c>
      <c r="AS145" s="29"/>
      <c r="AT145" s="30" t="s">
        <v>34</v>
      </c>
      <c r="AU145" s="30" t="s">
        <v>34</v>
      </c>
      <c r="AV145" s="31" t="s">
        <v>35</v>
      </c>
      <c r="AW145" s="31" t="s">
        <v>35</v>
      </c>
      <c r="AX145" s="32" t="s">
        <v>36</v>
      </c>
      <c r="AY145" s="37"/>
      <c r="AZ145" s="60">
        <f>AVERAGE(D145,G145)</f>
        <v>7.6050000000000004</v>
      </c>
      <c r="BA145" s="60">
        <f>AVERAGE(H145,K145)</f>
        <v>28.12</v>
      </c>
      <c r="BB145" s="60">
        <f>AVERAGE(L145,O145)</f>
        <v>2.2849999999999997</v>
      </c>
      <c r="BC145" s="60">
        <f>AVERAGE(P145,S145)</f>
        <v>0.10500000000000001</v>
      </c>
      <c r="BD145" s="60">
        <f>AVERAGE(T145,W145)</f>
        <v>9.6449999999999996</v>
      </c>
      <c r="BE145" s="37"/>
      <c r="BF145" s="1" t="str">
        <f>B145</f>
        <v xml:space="preserve">#74 NIGHT BLUE </v>
      </c>
      <c r="BG145" s="60">
        <f>MAX(AZ145-SUM(BA145:BD145)/4,0)</f>
        <v>0</v>
      </c>
      <c r="BH145" s="60">
        <f>MAX(BA145-(AZ145+SUM(BB145:BD145)/4),0)</f>
        <v>17.506250000000001</v>
      </c>
      <c r="BI145" s="60">
        <f>MAX(BB145-(SUM(AZ145:BA145)+SUM(BC145:BD145))/4,0)</f>
        <v>0</v>
      </c>
      <c r="BJ145" s="60">
        <f>MAX(BC145-(SUM(AZ145:BB145)+BD145)/4,0)</f>
        <v>0</v>
      </c>
      <c r="BK145" s="60">
        <f>MAX(BD145-SUM(AZ145:BC145)/4,0)</f>
        <v>0.11625000000000085</v>
      </c>
      <c r="BL145" s="37"/>
      <c r="BM145" s="37"/>
      <c r="BN145" s="60">
        <f t="shared" si="11"/>
        <v>0</v>
      </c>
      <c r="BO145" s="60">
        <f t="shared" si="12"/>
        <v>15.095000000000002</v>
      </c>
      <c r="BP145" s="60">
        <f t="shared" si="13"/>
        <v>0</v>
      </c>
      <c r="BQ145" s="60">
        <f t="shared" si="14"/>
        <v>0</v>
      </c>
      <c r="BR145" s="60">
        <f t="shared" si="15"/>
        <v>0</v>
      </c>
    </row>
    <row r="146" spans="1:70" s="1" customFormat="1" ht="20.25">
      <c r="A146" s="36" t="s">
        <v>37</v>
      </c>
      <c r="B146" s="20" t="s">
        <v>223</v>
      </c>
      <c r="C146" s="21" t="str">
        <f>CONCATENATE(A146," ",B146)</f>
        <v xml:space="preserve">ROSCOLUX #389 CHROMA GREEN </v>
      </c>
      <c r="D146" s="22">
        <v>3.71</v>
      </c>
      <c r="E146" s="22">
        <v>4.26</v>
      </c>
      <c r="F146" s="22">
        <v>2.97</v>
      </c>
      <c r="G146" s="22">
        <v>0.47</v>
      </c>
      <c r="H146" s="22">
        <v>0.17</v>
      </c>
      <c r="I146" s="22">
        <v>2.73</v>
      </c>
      <c r="J146" s="22">
        <v>44.69</v>
      </c>
      <c r="K146" s="22">
        <v>76.95</v>
      </c>
      <c r="L146" s="22">
        <v>72.2</v>
      </c>
      <c r="M146" s="22">
        <v>54.89</v>
      </c>
      <c r="N146" s="22">
        <v>32.06</v>
      </c>
      <c r="O146" s="22">
        <v>18.260000000000002</v>
      </c>
      <c r="P146" s="22">
        <v>10.57</v>
      </c>
      <c r="Q146" s="22">
        <v>6.93</v>
      </c>
      <c r="R146" s="22">
        <v>6.53</v>
      </c>
      <c r="S146" s="22">
        <v>6.9</v>
      </c>
      <c r="T146" s="22">
        <v>4.75</v>
      </c>
      <c r="U146" s="22">
        <v>7.25</v>
      </c>
      <c r="V146" s="22">
        <v>6.22</v>
      </c>
      <c r="W146" s="22">
        <v>13.91</v>
      </c>
      <c r="X146" s="23">
        <v>0.4</v>
      </c>
      <c r="Y146" s="24">
        <v>62.706000000000003</v>
      </c>
      <c r="Z146" s="24">
        <v>-67.936000000000007</v>
      </c>
      <c r="AA146" s="24">
        <v>25.949000000000002</v>
      </c>
      <c r="AB146" s="24">
        <v>68.236000000000004</v>
      </c>
      <c r="AC146" s="24">
        <v>-83.626999999999995</v>
      </c>
      <c r="AD146" s="24">
        <v>48.213000000000001</v>
      </c>
      <c r="AE146" s="25">
        <v>31.235578662499996</v>
      </c>
      <c r="AF146" s="25">
        <v>0.3210500838335163</v>
      </c>
      <c r="AG146" s="25">
        <v>0.57147174190226901</v>
      </c>
      <c r="AH146" s="25">
        <v>38.292986626671869</v>
      </c>
      <c r="AI146" s="25">
        <v>0.24649679100257191</v>
      </c>
      <c r="AJ146" s="25">
        <v>0.56894492811278696</v>
      </c>
      <c r="AK146" s="26"/>
      <c r="AL146" s="27" t="s">
        <v>28</v>
      </c>
      <c r="AM146" s="27" t="s">
        <v>29</v>
      </c>
      <c r="AN146" s="27" t="s">
        <v>30</v>
      </c>
      <c r="AO146" s="27" t="s">
        <v>31</v>
      </c>
      <c r="AP146" s="28" t="s">
        <v>32</v>
      </c>
      <c r="AQ146" s="28" t="s">
        <v>32</v>
      </c>
      <c r="AR146" s="28" t="s">
        <v>33</v>
      </c>
      <c r="AS146" s="29"/>
      <c r="AT146" s="30" t="s">
        <v>34</v>
      </c>
      <c r="AU146" s="30" t="s">
        <v>34</v>
      </c>
      <c r="AV146" s="31" t="s">
        <v>35</v>
      </c>
      <c r="AW146" s="31" t="s">
        <v>35</v>
      </c>
      <c r="AX146" s="32" t="s">
        <v>36</v>
      </c>
      <c r="AY146" s="37"/>
      <c r="AZ146" s="60">
        <f>AVERAGE(D146,G146)</f>
        <v>2.09</v>
      </c>
      <c r="BA146" s="60">
        <f>AVERAGE(H146,K146)</f>
        <v>38.56</v>
      </c>
      <c r="BB146" s="60">
        <f>AVERAGE(L146,O146)</f>
        <v>45.230000000000004</v>
      </c>
      <c r="BC146" s="60">
        <f>AVERAGE(P146,S146)</f>
        <v>8.7349999999999994</v>
      </c>
      <c r="BD146" s="60">
        <f>AVERAGE(T146,W146)</f>
        <v>9.33</v>
      </c>
      <c r="BE146" s="37"/>
      <c r="BF146" s="1" t="str">
        <f>B146</f>
        <v xml:space="preserve">#389 CHROMA GREEN </v>
      </c>
      <c r="BG146" s="60">
        <f>MAX(AZ146-SUM(BA146:BD146)/4,0)</f>
        <v>0</v>
      </c>
      <c r="BH146" s="60">
        <f>MAX(BA146-(AZ146+SUM(BB146:BD146)/4),0)</f>
        <v>20.646250000000002</v>
      </c>
      <c r="BI146" s="60">
        <f>MAX(BB146-(SUM(AZ146:BA146)+SUM(BC146:BD146))/4,0)</f>
        <v>30.551250000000003</v>
      </c>
      <c r="BJ146" s="60">
        <f>MAX(BC146-(SUM(AZ146:BB146)+BD146)/4,0)</f>
        <v>0</v>
      </c>
      <c r="BK146" s="60">
        <f>MAX(BD146-SUM(AZ146:BC146)/4,0)</f>
        <v>0</v>
      </c>
      <c r="BL146" s="37"/>
      <c r="BM146" s="37"/>
      <c r="BN146" s="60">
        <f t="shared" si="11"/>
        <v>0</v>
      </c>
      <c r="BO146" s="60">
        <f t="shared" si="12"/>
        <v>18.313750000000002</v>
      </c>
      <c r="BP146" s="60">
        <f t="shared" si="13"/>
        <v>25.389687500000001</v>
      </c>
      <c r="BQ146" s="60">
        <f t="shared" si="14"/>
        <v>0</v>
      </c>
      <c r="BR146" s="60">
        <f t="shared" si="15"/>
        <v>0</v>
      </c>
    </row>
    <row r="147" spans="1:70" s="1" customFormat="1" ht="20.25">
      <c r="A147" s="36" t="s">
        <v>37</v>
      </c>
      <c r="B147" s="20" t="s">
        <v>207</v>
      </c>
      <c r="C147" s="21" t="str">
        <f>CONCATENATE(A147," ",B147)</f>
        <v>ROSCOLUX #370 ITALIAN BLUE</v>
      </c>
      <c r="D147" s="22">
        <v>3.15</v>
      </c>
      <c r="E147" s="22">
        <v>7.04</v>
      </c>
      <c r="F147" s="22">
        <v>21.01</v>
      </c>
      <c r="G147" s="22">
        <v>31.22</v>
      </c>
      <c r="H147" s="22">
        <v>43.05</v>
      </c>
      <c r="I147" s="22">
        <v>54.81</v>
      </c>
      <c r="J147" s="22">
        <v>62.91</v>
      </c>
      <c r="K147" s="22">
        <v>66.709999999999994</v>
      </c>
      <c r="L147" s="22">
        <v>61.16</v>
      </c>
      <c r="M147" s="22">
        <v>43.43</v>
      </c>
      <c r="N147" s="22">
        <v>21.19</v>
      </c>
      <c r="O147" s="22">
        <v>8.65</v>
      </c>
      <c r="P147" s="22">
        <v>3.8</v>
      </c>
      <c r="Q147" s="22">
        <v>1.73</v>
      </c>
      <c r="R147" s="22">
        <v>1.47</v>
      </c>
      <c r="S147" s="22">
        <v>1.79</v>
      </c>
      <c r="T147" s="22">
        <v>1.33</v>
      </c>
      <c r="U147" s="22">
        <v>1.43</v>
      </c>
      <c r="V147" s="22">
        <v>2.2000000000000002</v>
      </c>
      <c r="W147" s="22">
        <v>10.92</v>
      </c>
      <c r="X147" s="23">
        <v>0.31</v>
      </c>
      <c r="Y147" s="24">
        <v>55.588999999999999</v>
      </c>
      <c r="Z147" s="24">
        <v>-70.036000000000001</v>
      </c>
      <c r="AA147" s="24">
        <v>-36.676000000000002</v>
      </c>
      <c r="AB147" s="24">
        <v>63.607999999999997</v>
      </c>
      <c r="AC147" s="24">
        <v>-57.323</v>
      </c>
      <c r="AD147" s="24">
        <v>-20.417999999999999</v>
      </c>
      <c r="AE147" s="25">
        <v>23.505252464576049</v>
      </c>
      <c r="AF147" s="25">
        <v>0.22220870421525535</v>
      </c>
      <c r="AG147" s="25">
        <v>0.43797190346606357</v>
      </c>
      <c r="AH147" s="25">
        <v>32.321847139316901</v>
      </c>
      <c r="AI147" s="25">
        <v>0.1716720644036947</v>
      </c>
      <c r="AJ147" s="25">
        <v>0.31263388721421631</v>
      </c>
      <c r="AK147" s="26"/>
      <c r="AL147" s="27" t="s">
        <v>28</v>
      </c>
      <c r="AM147" s="27" t="s">
        <v>29</v>
      </c>
      <c r="AN147" s="27" t="s">
        <v>30</v>
      </c>
      <c r="AO147" s="27" t="s">
        <v>31</v>
      </c>
      <c r="AP147" s="28" t="s">
        <v>32</v>
      </c>
      <c r="AQ147" s="28" t="s">
        <v>32</v>
      </c>
      <c r="AR147" s="28" t="s">
        <v>33</v>
      </c>
      <c r="AS147" s="29"/>
      <c r="AT147" s="30" t="s">
        <v>34</v>
      </c>
      <c r="AU147" s="30" t="s">
        <v>34</v>
      </c>
      <c r="AV147" s="31" t="s">
        <v>35</v>
      </c>
      <c r="AW147" s="31" t="s">
        <v>35</v>
      </c>
      <c r="AX147" s="32" t="s">
        <v>36</v>
      </c>
      <c r="AZ147" s="60">
        <f>AVERAGE(D147,G147)</f>
        <v>17.184999999999999</v>
      </c>
      <c r="BA147" s="60">
        <f>AVERAGE(H147,K147)</f>
        <v>54.879999999999995</v>
      </c>
      <c r="BB147" s="60">
        <f>AVERAGE(L147,O147)</f>
        <v>34.905000000000001</v>
      </c>
      <c r="BC147" s="60">
        <f>AVERAGE(P147,S147)</f>
        <v>2.7949999999999999</v>
      </c>
      <c r="BD147" s="60">
        <f>AVERAGE(T147,W147)</f>
        <v>6.125</v>
      </c>
      <c r="BF147" s="1" t="str">
        <f>B147</f>
        <v>#370 ITALIAN BLUE</v>
      </c>
      <c r="BG147" s="60">
        <f>MAX(AZ147-SUM(BA147:BD147)/4,0)</f>
        <v>0</v>
      </c>
      <c r="BH147" s="60">
        <f>MAX(BA147-(AZ147+SUM(BB147:BD147)/4),0)</f>
        <v>26.738749999999996</v>
      </c>
      <c r="BI147" s="60">
        <f>MAX(BB147-(SUM(AZ147:BA147)+SUM(BC147:BD147))/4,0)</f>
        <v>14.658750000000001</v>
      </c>
      <c r="BJ147" s="60">
        <f>MAX(BC147-(SUM(AZ147:BB147)+BD147)/4,0)</f>
        <v>0</v>
      </c>
      <c r="BK147" s="60">
        <f>MAX(BD147-SUM(AZ147:BC147)/4,0)</f>
        <v>0</v>
      </c>
      <c r="BN147" s="60">
        <f t="shared" si="11"/>
        <v>0</v>
      </c>
      <c r="BO147" s="60">
        <f t="shared" si="12"/>
        <v>25.207499999999996</v>
      </c>
      <c r="BP147" s="60">
        <f t="shared" si="13"/>
        <v>7.9740625000000023</v>
      </c>
      <c r="BQ147" s="60">
        <f t="shared" si="14"/>
        <v>0</v>
      </c>
      <c r="BR147" s="60">
        <f t="shared" si="15"/>
        <v>0</v>
      </c>
    </row>
    <row r="148" spans="1:70" s="1" customFormat="1" ht="20.25">
      <c r="A148" s="36" t="s">
        <v>37</v>
      </c>
      <c r="B148" s="21" t="s">
        <v>73</v>
      </c>
      <c r="C148" s="21" t="str">
        <f>CONCATENATE(A148," ",B148)</f>
        <v>ROSCOLUX #2005 VS CYAN</v>
      </c>
      <c r="D148" s="38">
        <v>19.55</v>
      </c>
      <c r="E148" s="38">
        <v>24.56</v>
      </c>
      <c r="F148" s="38">
        <v>25.07</v>
      </c>
      <c r="G148" s="38">
        <v>26.18</v>
      </c>
      <c r="H148" s="38">
        <v>24.32</v>
      </c>
      <c r="I148" s="38">
        <v>30.48</v>
      </c>
      <c r="J148" s="38">
        <v>47.39</v>
      </c>
      <c r="K148" s="38">
        <v>45.29</v>
      </c>
      <c r="L148" s="38">
        <v>37.229999999999997</v>
      </c>
      <c r="M148" s="38">
        <v>27.16</v>
      </c>
      <c r="N148" s="38">
        <v>15.56</v>
      </c>
      <c r="O148" s="38">
        <v>7.66</v>
      </c>
      <c r="P148" s="38">
        <v>2.98</v>
      </c>
      <c r="Q148" s="38">
        <v>1.46</v>
      </c>
      <c r="R148" s="38">
        <v>1.1100000000000001</v>
      </c>
      <c r="S148" s="38">
        <v>0.83</v>
      </c>
      <c r="T148" s="38">
        <v>2.02</v>
      </c>
      <c r="U148" s="38">
        <v>11.37</v>
      </c>
      <c r="V148" s="38">
        <v>36.840000000000003</v>
      </c>
      <c r="W148" s="39">
        <v>62.47</v>
      </c>
      <c r="X148" s="23">
        <v>0.18</v>
      </c>
      <c r="Y148" s="31">
        <v>46.817</v>
      </c>
      <c r="Z148" s="31">
        <v>-57.648000000000003</v>
      </c>
      <c r="AA148" s="31">
        <v>-29.411999999999999</v>
      </c>
      <c r="AB148" s="31">
        <v>53.482999999999997</v>
      </c>
      <c r="AC148" s="31">
        <v>-49.325000000000003</v>
      </c>
      <c r="AD148" s="31">
        <v>-15.506</v>
      </c>
      <c r="AE148" s="25">
        <v>15.880259946371375</v>
      </c>
      <c r="AF148" s="25">
        <v>0.23925098805950964</v>
      </c>
      <c r="AG148" s="25">
        <v>0.44139884101406124</v>
      </c>
      <c r="AH148" s="25">
        <v>21.491251979733885</v>
      </c>
      <c r="AI148" s="25">
        <v>0.17830223049675747</v>
      </c>
      <c r="AJ148" s="25">
        <v>0.32260677028676077</v>
      </c>
      <c r="AK148" s="28"/>
      <c r="AL148" s="27" t="s">
        <v>65</v>
      </c>
      <c r="AM148" s="27" t="s">
        <v>42</v>
      </c>
      <c r="AN148" s="27" t="s">
        <v>66</v>
      </c>
      <c r="AO148" s="27" t="s">
        <v>31</v>
      </c>
      <c r="AP148" s="28" t="s">
        <v>32</v>
      </c>
      <c r="AQ148" s="28" t="s">
        <v>32</v>
      </c>
      <c r="AR148" s="28" t="s">
        <v>74</v>
      </c>
      <c r="AS148" s="28"/>
      <c r="AT148" s="30" t="s">
        <v>34</v>
      </c>
      <c r="AU148" s="30" t="s">
        <v>34</v>
      </c>
      <c r="AV148" s="30" t="s">
        <v>34</v>
      </c>
      <c r="AW148" s="31" t="s">
        <v>36</v>
      </c>
      <c r="AX148" s="32" t="s">
        <v>36</v>
      </c>
      <c r="AZ148" s="60">
        <f>AVERAGE(D148,G148)</f>
        <v>22.865000000000002</v>
      </c>
      <c r="BA148" s="60">
        <f>AVERAGE(H148,K148)</f>
        <v>34.805</v>
      </c>
      <c r="BB148" s="60">
        <f>AVERAGE(L148,O148)</f>
        <v>22.445</v>
      </c>
      <c r="BC148" s="60">
        <f>AVERAGE(P148,S148)</f>
        <v>1.905</v>
      </c>
      <c r="BD148" s="60">
        <f>AVERAGE(T148,W148)</f>
        <v>32.244999999999997</v>
      </c>
      <c r="BF148" s="1" t="str">
        <f>B148</f>
        <v>#2005 VS CYAN</v>
      </c>
      <c r="BG148" s="60">
        <f>MAX(AZ148-SUM(BA148:BD148)/4,0)</f>
        <v>1.5000000000000568E-2</v>
      </c>
      <c r="BH148" s="60">
        <f>MAX(BA148-(AZ148+SUM(BB148:BD148)/4),0)</f>
        <v>0</v>
      </c>
      <c r="BI148" s="60">
        <f>MAX(BB148-(SUM(AZ148:BA148)+SUM(BC148:BD148))/4,0)</f>
        <v>0</v>
      </c>
      <c r="BJ148" s="60">
        <f>MAX(BC148-(SUM(AZ148:BB148)+BD148)/4,0)</f>
        <v>0</v>
      </c>
      <c r="BK148" s="60">
        <f>MAX(BD148-SUM(AZ148:BC148)/4,0)</f>
        <v>11.739999999999995</v>
      </c>
      <c r="BN148" s="60">
        <f t="shared" si="11"/>
        <v>0</v>
      </c>
      <c r="BO148" s="60">
        <f t="shared" si="12"/>
        <v>0</v>
      </c>
      <c r="BP148" s="60">
        <f t="shared" si="13"/>
        <v>0</v>
      </c>
      <c r="BQ148" s="60">
        <f t="shared" si="14"/>
        <v>0</v>
      </c>
      <c r="BR148" s="60">
        <f t="shared" si="15"/>
        <v>11.736249999999995</v>
      </c>
    </row>
    <row r="149" spans="1:70" s="1" customFormat="1" ht="20.25">
      <c r="A149" s="36" t="s">
        <v>37</v>
      </c>
      <c r="B149" s="20" t="s">
        <v>333</v>
      </c>
      <c r="C149" s="21" t="str">
        <f>CONCATENATE(A149," ",B149)</f>
        <v xml:space="preserve">ROSCOLUX #54 SPECIAL LAVENDER </v>
      </c>
      <c r="D149" s="22">
        <v>54.43</v>
      </c>
      <c r="E149" s="22">
        <v>64.92</v>
      </c>
      <c r="F149" s="22">
        <v>72.69</v>
      </c>
      <c r="G149" s="22">
        <v>75.67</v>
      </c>
      <c r="H149" s="22">
        <v>77.08</v>
      </c>
      <c r="I149" s="22">
        <v>74.680000000000007</v>
      </c>
      <c r="J149" s="22">
        <v>68.37</v>
      </c>
      <c r="K149" s="22">
        <v>60.16</v>
      </c>
      <c r="L149" s="22">
        <v>52</v>
      </c>
      <c r="M149" s="22">
        <v>45.27</v>
      </c>
      <c r="N149" s="22">
        <v>44.23</v>
      </c>
      <c r="O149" s="22">
        <v>43.25</v>
      </c>
      <c r="P149" s="22">
        <v>48.41</v>
      </c>
      <c r="Q149" s="22">
        <v>49.97</v>
      </c>
      <c r="R149" s="22">
        <v>50.06</v>
      </c>
      <c r="S149" s="22">
        <v>68.540000000000006</v>
      </c>
      <c r="T149" s="22">
        <v>82.52</v>
      </c>
      <c r="U149" s="22">
        <v>86.35</v>
      </c>
      <c r="V149" s="22">
        <v>87.35</v>
      </c>
      <c r="W149" s="22">
        <v>87.85</v>
      </c>
      <c r="X149" s="23">
        <v>0.5</v>
      </c>
      <c r="Y149" s="24">
        <v>75.356999999999999</v>
      </c>
      <c r="Z149" s="24">
        <v>3.1920000000000002</v>
      </c>
      <c r="AA149" s="24">
        <v>-22.265000000000001</v>
      </c>
      <c r="AB149" s="24">
        <v>76.325000000000003</v>
      </c>
      <c r="AC149" s="24">
        <v>6.4939999999999998</v>
      </c>
      <c r="AD149" s="24">
        <v>-21.564</v>
      </c>
      <c r="AE149" s="25">
        <v>48.848532514420754</v>
      </c>
      <c r="AF149" s="25">
        <v>0.42400644685369493</v>
      </c>
      <c r="AG149" s="25">
        <v>0.37681902264435713</v>
      </c>
      <c r="AH149" s="25">
        <v>50.417810464510445</v>
      </c>
      <c r="AI149" s="25">
        <v>0.2778187919898808</v>
      </c>
      <c r="AJ149" s="25">
        <v>0.27852043492644069</v>
      </c>
      <c r="AK149" s="26"/>
      <c r="AL149" s="27" t="s">
        <v>28</v>
      </c>
      <c r="AM149" s="27" t="s">
        <v>29</v>
      </c>
      <c r="AN149" s="27" t="s">
        <v>30</v>
      </c>
      <c r="AO149" s="27" t="s">
        <v>31</v>
      </c>
      <c r="AP149" s="28" t="s">
        <v>32</v>
      </c>
      <c r="AQ149" s="28" t="s">
        <v>32</v>
      </c>
      <c r="AR149" s="28" t="s">
        <v>33</v>
      </c>
      <c r="AS149" s="29"/>
      <c r="AT149" s="30" t="s">
        <v>34</v>
      </c>
      <c r="AU149" s="30" t="s">
        <v>34</v>
      </c>
      <c r="AV149" s="31" t="s">
        <v>35</v>
      </c>
      <c r="AW149" s="31" t="s">
        <v>35</v>
      </c>
      <c r="AX149" s="32" t="s">
        <v>36</v>
      </c>
      <c r="AZ149" s="60">
        <f>AVERAGE(D149,G149)</f>
        <v>65.05</v>
      </c>
      <c r="BA149" s="60">
        <f>AVERAGE(H149,K149)</f>
        <v>68.62</v>
      </c>
      <c r="BB149" s="60">
        <f>AVERAGE(L149,O149)</f>
        <v>47.625</v>
      </c>
      <c r="BC149" s="60">
        <f>AVERAGE(P149,S149)</f>
        <v>58.475000000000001</v>
      </c>
      <c r="BD149" s="60">
        <f>AVERAGE(T149,W149)</f>
        <v>85.185000000000002</v>
      </c>
      <c r="BF149" s="1" t="str">
        <f>B149</f>
        <v xml:space="preserve">#54 SPECIAL LAVENDER </v>
      </c>
      <c r="BG149" s="60">
        <f>MAX(AZ149-SUM(BA149:BD149)/4,0)</f>
        <v>7.3750000000003979E-2</v>
      </c>
      <c r="BH149" s="60">
        <f>MAX(BA149-(AZ149+SUM(BB149:BD149)/4),0)</f>
        <v>0</v>
      </c>
      <c r="BI149" s="60">
        <f>MAX(BB149-(SUM(AZ149:BA149)+SUM(BC149:BD149))/4,0)</f>
        <v>0</v>
      </c>
      <c r="BJ149" s="60">
        <f>MAX(BC149-(SUM(AZ149:BB149)+BD149)/4,0)</f>
        <v>0</v>
      </c>
      <c r="BK149" s="60">
        <f>MAX(BD149-SUM(AZ149:BC149)/4,0)</f>
        <v>25.2425</v>
      </c>
      <c r="BN149" s="60">
        <f t="shared" si="11"/>
        <v>0</v>
      </c>
      <c r="BO149" s="60">
        <f t="shared" si="12"/>
        <v>0</v>
      </c>
      <c r="BP149" s="60">
        <f t="shared" si="13"/>
        <v>0</v>
      </c>
      <c r="BQ149" s="60">
        <f t="shared" si="14"/>
        <v>0</v>
      </c>
      <c r="BR149" s="60">
        <f t="shared" si="15"/>
        <v>25.224062499999999</v>
      </c>
    </row>
    <row r="150" spans="1:70" s="1" customFormat="1" ht="20.25">
      <c r="A150" s="36" t="s">
        <v>37</v>
      </c>
      <c r="B150" s="20" t="s">
        <v>347</v>
      </c>
      <c r="C150" s="21" t="str">
        <f>CONCATENATE(A150," ",B150)</f>
        <v xml:space="preserve">ROSCOLUX #68 SKY BLUE </v>
      </c>
      <c r="D150" s="22">
        <v>27.29</v>
      </c>
      <c r="E150" s="22">
        <v>28.41</v>
      </c>
      <c r="F150" s="22">
        <v>33.08</v>
      </c>
      <c r="G150" s="22">
        <v>45.54</v>
      </c>
      <c r="H150" s="22">
        <v>65.17</v>
      </c>
      <c r="I150" s="22">
        <v>71.3</v>
      </c>
      <c r="J150" s="22">
        <v>61.93</v>
      </c>
      <c r="K150" s="22">
        <v>43.95</v>
      </c>
      <c r="L150" s="22">
        <v>25.2</v>
      </c>
      <c r="M150" s="22">
        <v>9.75</v>
      </c>
      <c r="N150" s="22">
        <v>4.24</v>
      </c>
      <c r="O150" s="22">
        <v>0.99</v>
      </c>
      <c r="P150" s="22">
        <v>0.79</v>
      </c>
      <c r="Q150" s="22">
        <v>0.66</v>
      </c>
      <c r="R150" s="22">
        <v>0.72</v>
      </c>
      <c r="S150" s="22">
        <v>12.76</v>
      </c>
      <c r="T150" s="22">
        <v>54.65</v>
      </c>
      <c r="U150" s="22">
        <v>79.22</v>
      </c>
      <c r="V150" s="22">
        <v>85.6</v>
      </c>
      <c r="W150" s="22">
        <v>87.1</v>
      </c>
      <c r="X150" s="23">
        <v>0.14000000000000001</v>
      </c>
      <c r="Y150" s="24">
        <v>37.749000000000002</v>
      </c>
      <c r="Z150" s="24">
        <v>-30.58</v>
      </c>
      <c r="AA150" s="24">
        <v>-77.631</v>
      </c>
      <c r="AB150" s="24">
        <v>47.067</v>
      </c>
      <c r="AC150" s="24">
        <v>-6.5039999999999996</v>
      </c>
      <c r="AD150" s="24">
        <v>-62.01</v>
      </c>
      <c r="AE150" s="25">
        <v>9.9480325626274304</v>
      </c>
      <c r="AF150" s="25">
        <v>0.18301801265158127</v>
      </c>
      <c r="AG150" s="25">
        <v>0.25480331547622587</v>
      </c>
      <c r="AH150" s="25">
        <v>16.070616986766765</v>
      </c>
      <c r="AI150" s="25">
        <v>0.14493362866576048</v>
      </c>
      <c r="AJ150" s="25">
        <v>0.16402333203919042</v>
      </c>
      <c r="AK150" s="26"/>
      <c r="AL150" s="27" t="s">
        <v>28</v>
      </c>
      <c r="AM150" s="27" t="s">
        <v>29</v>
      </c>
      <c r="AN150" s="27" t="s">
        <v>30</v>
      </c>
      <c r="AO150" s="27" t="s">
        <v>31</v>
      </c>
      <c r="AP150" s="28" t="s">
        <v>32</v>
      </c>
      <c r="AQ150" s="28" t="s">
        <v>32</v>
      </c>
      <c r="AR150" s="28" t="s">
        <v>33</v>
      </c>
      <c r="AS150" s="29"/>
      <c r="AT150" s="30" t="s">
        <v>34</v>
      </c>
      <c r="AU150" s="30" t="s">
        <v>34</v>
      </c>
      <c r="AV150" s="31" t="s">
        <v>35</v>
      </c>
      <c r="AW150" s="31" t="s">
        <v>35</v>
      </c>
      <c r="AX150" s="32" t="s">
        <v>36</v>
      </c>
      <c r="AZ150" s="60">
        <f>AVERAGE(D150,G150)</f>
        <v>36.414999999999999</v>
      </c>
      <c r="BA150" s="60">
        <f>AVERAGE(H150,K150)</f>
        <v>54.56</v>
      </c>
      <c r="BB150" s="60">
        <f>AVERAGE(L150,O150)</f>
        <v>13.094999999999999</v>
      </c>
      <c r="BC150" s="60">
        <f>AVERAGE(P150,S150)</f>
        <v>6.7750000000000004</v>
      </c>
      <c r="BD150" s="60">
        <f>AVERAGE(T150,W150)</f>
        <v>70.875</v>
      </c>
      <c r="BF150" s="1" t="str">
        <f>B150</f>
        <v xml:space="preserve">#68 SKY BLUE </v>
      </c>
      <c r="BG150" s="60">
        <f>MAX(AZ150-SUM(BA150:BD150)/4,0)</f>
        <v>8.8749999999997442E-2</v>
      </c>
      <c r="BH150" s="60">
        <f>MAX(BA150-(AZ150+SUM(BB150:BD150)/4),0)</f>
        <v>0</v>
      </c>
      <c r="BI150" s="60">
        <f>MAX(BB150-(SUM(AZ150:BA150)+SUM(BC150:BD150))/4,0)</f>
        <v>0</v>
      </c>
      <c r="BJ150" s="60">
        <f>MAX(BC150-(SUM(AZ150:BB150)+BD150)/4,0)</f>
        <v>0</v>
      </c>
      <c r="BK150" s="60">
        <f>MAX(BD150-SUM(AZ150:BC150)/4,0)</f>
        <v>43.16375</v>
      </c>
      <c r="BN150" s="60">
        <f t="shared" si="11"/>
        <v>0</v>
      </c>
      <c r="BO150" s="60">
        <f t="shared" si="12"/>
        <v>0</v>
      </c>
      <c r="BP150" s="60">
        <f t="shared" si="13"/>
        <v>0</v>
      </c>
      <c r="BQ150" s="60">
        <f t="shared" si="14"/>
        <v>0</v>
      </c>
      <c r="BR150" s="60">
        <f t="shared" si="15"/>
        <v>43.141562499999999</v>
      </c>
    </row>
    <row r="151" spans="1:70" s="1" customFormat="1" ht="20.25">
      <c r="A151" s="36" t="s">
        <v>37</v>
      </c>
      <c r="B151" s="20" t="s">
        <v>350</v>
      </c>
      <c r="C151" s="21" t="str">
        <f>CONCATENATE(A151," ",B151)</f>
        <v xml:space="preserve">ROSCOLUX #71 SEA BLUE </v>
      </c>
      <c r="D151" s="22">
        <v>38.97</v>
      </c>
      <c r="E151" s="22">
        <v>36.380000000000003</v>
      </c>
      <c r="F151" s="22">
        <v>34.07</v>
      </c>
      <c r="G151" s="22">
        <v>37.369999999999997</v>
      </c>
      <c r="H151" s="22">
        <v>49.25</v>
      </c>
      <c r="I151" s="22">
        <v>62.88</v>
      </c>
      <c r="J151" s="22">
        <v>66.77</v>
      </c>
      <c r="K151" s="22">
        <v>60.26</v>
      </c>
      <c r="L151" s="22">
        <v>47.02</v>
      </c>
      <c r="M151" s="22">
        <v>30.7</v>
      </c>
      <c r="N151" s="22">
        <v>19.309999999999999</v>
      </c>
      <c r="O151" s="22">
        <v>9.86</v>
      </c>
      <c r="P151" s="22">
        <v>6.97</v>
      </c>
      <c r="Q151" s="22">
        <v>5.9</v>
      </c>
      <c r="R151" s="22">
        <v>5.46</v>
      </c>
      <c r="S151" s="22">
        <v>13.45</v>
      </c>
      <c r="T151" s="22">
        <v>33.31</v>
      </c>
      <c r="U151" s="22">
        <v>58.6</v>
      </c>
      <c r="V151" s="22">
        <v>76.930000000000007</v>
      </c>
      <c r="W151" s="22">
        <v>84.47</v>
      </c>
      <c r="X151" s="23">
        <v>0.3</v>
      </c>
      <c r="Y151" s="24">
        <v>53.616999999999997</v>
      </c>
      <c r="Z151" s="24">
        <v>-44.109000000000002</v>
      </c>
      <c r="AA151" s="24">
        <v>-45.122999999999998</v>
      </c>
      <c r="AB151" s="24">
        <v>60.615000000000002</v>
      </c>
      <c r="AC151" s="24">
        <v>-34.905999999999999</v>
      </c>
      <c r="AD151" s="24">
        <v>-31.574999999999999</v>
      </c>
      <c r="AE151" s="25">
        <v>21.615831452455058</v>
      </c>
      <c r="AF151" s="25">
        <v>0.2614064928667878</v>
      </c>
      <c r="AG151" s="25">
        <v>0.38347696009248761</v>
      </c>
      <c r="AH151" s="25">
        <v>28.811604867228517</v>
      </c>
      <c r="AI151" s="25">
        <v>0.1812621984952697</v>
      </c>
      <c r="AJ151" s="25">
        <v>0.26671182316598618</v>
      </c>
      <c r="AK151" s="26"/>
      <c r="AL151" s="27" t="s">
        <v>28</v>
      </c>
      <c r="AM151" s="27" t="s">
        <v>29</v>
      </c>
      <c r="AN151" s="27" t="s">
        <v>30</v>
      </c>
      <c r="AO151" s="27" t="s">
        <v>31</v>
      </c>
      <c r="AP151" s="28" t="s">
        <v>32</v>
      </c>
      <c r="AQ151" s="28" t="s">
        <v>32</v>
      </c>
      <c r="AR151" s="28" t="s">
        <v>33</v>
      </c>
      <c r="AS151" s="29"/>
      <c r="AT151" s="30" t="s">
        <v>34</v>
      </c>
      <c r="AU151" s="30" t="s">
        <v>34</v>
      </c>
      <c r="AV151" s="31" t="s">
        <v>35</v>
      </c>
      <c r="AW151" s="31" t="s">
        <v>35</v>
      </c>
      <c r="AX151" s="32" t="s">
        <v>36</v>
      </c>
      <c r="AZ151" s="60">
        <f>AVERAGE(D151,G151)</f>
        <v>38.17</v>
      </c>
      <c r="BA151" s="60">
        <f>AVERAGE(H151,K151)</f>
        <v>54.754999999999995</v>
      </c>
      <c r="BB151" s="60">
        <f>AVERAGE(L151,O151)</f>
        <v>28.44</v>
      </c>
      <c r="BC151" s="60">
        <f>AVERAGE(P151,S151)</f>
        <v>10.209999999999999</v>
      </c>
      <c r="BD151" s="60">
        <f>AVERAGE(T151,W151)</f>
        <v>58.89</v>
      </c>
      <c r="BF151" s="1" t="str">
        <f>B151</f>
        <v xml:space="preserve">#71 SEA BLUE </v>
      </c>
      <c r="BG151" s="60">
        <f>MAX(AZ151-SUM(BA151:BD151)/4,0)</f>
        <v>9.6250000000004832E-2</v>
      </c>
      <c r="BH151" s="60">
        <f>MAX(BA151-(AZ151+SUM(BB151:BD151)/4),0)</f>
        <v>0</v>
      </c>
      <c r="BI151" s="60">
        <f>MAX(BB151-(SUM(AZ151:BA151)+SUM(BC151:BD151))/4,0)</f>
        <v>0</v>
      </c>
      <c r="BJ151" s="60">
        <f>MAX(BC151-(SUM(AZ151:BB151)+BD151)/4,0)</f>
        <v>0</v>
      </c>
      <c r="BK151" s="60">
        <f>MAX(BD151-SUM(AZ151:BC151)/4,0)</f>
        <v>25.996250000000003</v>
      </c>
      <c r="BN151" s="60">
        <f t="shared" si="11"/>
        <v>0</v>
      </c>
      <c r="BO151" s="60">
        <f t="shared" si="12"/>
        <v>0</v>
      </c>
      <c r="BP151" s="60">
        <f t="shared" si="13"/>
        <v>0</v>
      </c>
      <c r="BQ151" s="60">
        <f t="shared" si="14"/>
        <v>0</v>
      </c>
      <c r="BR151" s="60">
        <f t="shared" si="15"/>
        <v>25.972187500000004</v>
      </c>
    </row>
    <row r="152" spans="1:70" s="1" customFormat="1" ht="20.25">
      <c r="A152" s="36" t="s">
        <v>37</v>
      </c>
      <c r="B152" s="20" t="s">
        <v>332</v>
      </c>
      <c r="C152" s="21" t="str">
        <f>CONCATENATE(A152," ",B152)</f>
        <v xml:space="preserve">ROSCOLUX #53 PALE LAVENDER </v>
      </c>
      <c r="D152" s="22">
        <v>65.16</v>
      </c>
      <c r="E152" s="22">
        <v>72.66</v>
      </c>
      <c r="F152" s="22">
        <v>76.739999999999995</v>
      </c>
      <c r="G152" s="22">
        <v>78.150000000000006</v>
      </c>
      <c r="H152" s="22">
        <v>79</v>
      </c>
      <c r="I152" s="22">
        <v>77.849999999999994</v>
      </c>
      <c r="J152" s="22">
        <v>74.92</v>
      </c>
      <c r="K152" s="22">
        <v>71.44</v>
      </c>
      <c r="L152" s="22">
        <v>66.44</v>
      </c>
      <c r="M152" s="22">
        <v>60.5</v>
      </c>
      <c r="N152" s="22">
        <v>57.41</v>
      </c>
      <c r="O152" s="22">
        <v>53.71</v>
      </c>
      <c r="P152" s="22">
        <v>56.27</v>
      </c>
      <c r="Q152" s="22">
        <v>59.27</v>
      </c>
      <c r="R152" s="22">
        <v>61.98</v>
      </c>
      <c r="S152" s="22">
        <v>74.97</v>
      </c>
      <c r="T152" s="22">
        <v>83.38</v>
      </c>
      <c r="U152" s="22">
        <v>85.82</v>
      </c>
      <c r="V152" s="22">
        <v>86.55</v>
      </c>
      <c r="W152" s="22">
        <v>87.13</v>
      </c>
      <c r="X152" s="23">
        <v>0.64</v>
      </c>
      <c r="Y152" s="24">
        <v>81.918999999999997</v>
      </c>
      <c r="Z152" s="24">
        <v>-0.89200000000000002</v>
      </c>
      <c r="AA152" s="24">
        <v>-14.388</v>
      </c>
      <c r="AB152" s="24">
        <v>82.878</v>
      </c>
      <c r="AC152" s="24">
        <v>0.26</v>
      </c>
      <c r="AD152" s="24">
        <v>-13.173999999999999</v>
      </c>
      <c r="AE152" s="25">
        <v>60.148796358153191</v>
      </c>
      <c r="AF152" s="25">
        <v>0.42870231571221851</v>
      </c>
      <c r="AG152" s="25">
        <v>0.39281792744964028</v>
      </c>
      <c r="AH152" s="25">
        <v>61.933418544999284</v>
      </c>
      <c r="AI152" s="25">
        <v>0.28739650986345905</v>
      </c>
      <c r="AJ152" s="25">
        <v>0.30190610060282985</v>
      </c>
      <c r="AK152" s="26"/>
      <c r="AL152" s="27" t="s">
        <v>28</v>
      </c>
      <c r="AM152" s="27" t="s">
        <v>29</v>
      </c>
      <c r="AN152" s="27" t="s">
        <v>30</v>
      </c>
      <c r="AO152" s="27" t="s">
        <v>31</v>
      </c>
      <c r="AP152" s="28" t="s">
        <v>32</v>
      </c>
      <c r="AQ152" s="28" t="s">
        <v>32</v>
      </c>
      <c r="AR152" s="28" t="s">
        <v>33</v>
      </c>
      <c r="AS152" s="29"/>
      <c r="AT152" s="30" t="s">
        <v>34</v>
      </c>
      <c r="AU152" s="30" t="s">
        <v>34</v>
      </c>
      <c r="AV152" s="31" t="s">
        <v>35</v>
      </c>
      <c r="AW152" s="31" t="s">
        <v>35</v>
      </c>
      <c r="AX152" s="32" t="s">
        <v>36</v>
      </c>
      <c r="AZ152" s="60">
        <f>AVERAGE(D152,G152)</f>
        <v>71.655000000000001</v>
      </c>
      <c r="BA152" s="60">
        <f>AVERAGE(H152,K152)</f>
        <v>75.22</v>
      </c>
      <c r="BB152" s="60">
        <f>AVERAGE(L152,O152)</f>
        <v>60.075000000000003</v>
      </c>
      <c r="BC152" s="60">
        <f>AVERAGE(P152,S152)</f>
        <v>65.62</v>
      </c>
      <c r="BD152" s="60">
        <f>AVERAGE(T152,W152)</f>
        <v>85.254999999999995</v>
      </c>
      <c r="BF152" s="1" t="str">
        <f>B152</f>
        <v xml:space="preserve">#53 PALE LAVENDER </v>
      </c>
      <c r="BG152" s="60">
        <f>MAX(AZ152-SUM(BA152:BD152)/4,0)</f>
        <v>0.11249999999999716</v>
      </c>
      <c r="BH152" s="60">
        <f>MAX(BA152-(AZ152+SUM(BB152:BD152)/4),0)</f>
        <v>0</v>
      </c>
      <c r="BI152" s="60">
        <f>MAX(BB152-(SUM(AZ152:BA152)+SUM(BC152:BD152))/4,0)</f>
        <v>0</v>
      </c>
      <c r="BJ152" s="60">
        <f>MAX(BC152-(SUM(AZ152:BB152)+BD152)/4,0)</f>
        <v>0</v>
      </c>
      <c r="BK152" s="60">
        <f>MAX(BD152-SUM(AZ152:BC152)/4,0)</f>
        <v>17.112499999999997</v>
      </c>
      <c r="BN152" s="60">
        <f t="shared" si="11"/>
        <v>0</v>
      </c>
      <c r="BO152" s="60">
        <f t="shared" si="12"/>
        <v>0</v>
      </c>
      <c r="BP152" s="60">
        <f t="shared" si="13"/>
        <v>0</v>
      </c>
      <c r="BQ152" s="60">
        <f t="shared" si="14"/>
        <v>0</v>
      </c>
      <c r="BR152" s="60">
        <f t="shared" si="15"/>
        <v>17.084374999999998</v>
      </c>
    </row>
    <row r="153" spans="1:70" s="1" customFormat="1" ht="20.25">
      <c r="A153" s="36" t="s">
        <v>37</v>
      </c>
      <c r="B153" s="20" t="s">
        <v>219</v>
      </c>
      <c r="C153" s="21" t="str">
        <f>CONCATENATE(A153," ",B153)</f>
        <v>ROSCOLUX #384 MIDNIGHT BLUE</v>
      </c>
      <c r="D153" s="22">
        <v>6.46</v>
      </c>
      <c r="E153" s="22">
        <v>8.57</v>
      </c>
      <c r="F153" s="22">
        <v>13.02</v>
      </c>
      <c r="G153" s="22">
        <v>25.14</v>
      </c>
      <c r="H153" s="22">
        <v>43.71</v>
      </c>
      <c r="I153" s="22">
        <v>40.270000000000003</v>
      </c>
      <c r="J153" s="22">
        <v>21.93</v>
      </c>
      <c r="K153" s="22">
        <v>6.89</v>
      </c>
      <c r="L153" s="22">
        <v>1.5</v>
      </c>
      <c r="M153" s="22">
        <v>0.23</v>
      </c>
      <c r="N153" s="22">
        <v>0.05</v>
      </c>
      <c r="O153" s="22">
        <v>0.04</v>
      </c>
      <c r="P153" s="22">
        <v>0.02</v>
      </c>
      <c r="Q153" s="22">
        <v>0.03</v>
      </c>
      <c r="R153" s="22">
        <v>0.04</v>
      </c>
      <c r="S153" s="22">
        <v>0.53</v>
      </c>
      <c r="T153" s="22">
        <v>4.7699999999999996</v>
      </c>
      <c r="U153" s="22">
        <v>14.1</v>
      </c>
      <c r="V153" s="22">
        <v>37.04</v>
      </c>
      <c r="W153" s="22">
        <v>66.540000000000006</v>
      </c>
      <c r="X153" s="23">
        <v>0.02</v>
      </c>
      <c r="Y153" s="24">
        <v>13.095715246827215</v>
      </c>
      <c r="Z153" s="24">
        <v>10.827404877321561</v>
      </c>
      <c r="AA153" s="24">
        <v>-87.78996921110101</v>
      </c>
      <c r="AB153" s="24">
        <v>22.359961986706139</v>
      </c>
      <c r="AC153" s="24">
        <v>42.743539569538299</v>
      </c>
      <c r="AD153" s="24">
        <v>-74.644328074284388</v>
      </c>
      <c r="AE153" s="25">
        <v>1.5780223337857791</v>
      </c>
      <c r="AF153" s="25">
        <v>0.14625668068279463</v>
      </c>
      <c r="AG153" s="25">
        <v>0.10263056258174628</v>
      </c>
      <c r="AH153" s="25">
        <v>3.6162674033162072</v>
      </c>
      <c r="AI153" s="25">
        <v>0.1426941257664173</v>
      </c>
      <c r="AJ153" s="25">
        <v>7.548984141541483E-2</v>
      </c>
      <c r="AK153" s="26"/>
      <c r="AL153" s="27" t="s">
        <v>28</v>
      </c>
      <c r="AM153" s="27" t="s">
        <v>29</v>
      </c>
      <c r="AN153" s="27" t="s">
        <v>30</v>
      </c>
      <c r="AO153" s="27" t="s">
        <v>31</v>
      </c>
      <c r="AP153" s="28" t="s">
        <v>32</v>
      </c>
      <c r="AQ153" s="28" t="s">
        <v>32</v>
      </c>
      <c r="AR153" s="28" t="s">
        <v>33</v>
      </c>
      <c r="AS153" s="29"/>
      <c r="AT153" s="30" t="s">
        <v>34</v>
      </c>
      <c r="AU153" s="30" t="s">
        <v>34</v>
      </c>
      <c r="AV153" s="31"/>
      <c r="AW153" s="31"/>
      <c r="AX153" s="32"/>
      <c r="AY153" s="37"/>
      <c r="AZ153" s="60">
        <f>AVERAGE(D153,G153)</f>
        <v>15.8</v>
      </c>
      <c r="BA153" s="60">
        <f>AVERAGE(H153,K153)</f>
        <v>25.3</v>
      </c>
      <c r="BB153" s="60">
        <f>AVERAGE(L153,O153)</f>
        <v>0.77</v>
      </c>
      <c r="BC153" s="60">
        <f>AVERAGE(P153,S153)</f>
        <v>0.27500000000000002</v>
      </c>
      <c r="BD153" s="60">
        <f>AVERAGE(T153,W153)</f>
        <v>35.655000000000001</v>
      </c>
      <c r="BE153" s="37"/>
      <c r="BF153" s="1" t="str">
        <f>B153</f>
        <v>#384 MIDNIGHT BLUE</v>
      </c>
      <c r="BG153" s="60">
        <f>MAX(AZ153-SUM(BA153:BD153)/4,0)</f>
        <v>0.30000000000000071</v>
      </c>
      <c r="BH153" s="60">
        <f>MAX(BA153-(AZ153+SUM(BB153:BD153)/4),0)</f>
        <v>0.32499999999999929</v>
      </c>
      <c r="BI153" s="60">
        <f>MAX(BB153-(SUM(AZ153:BA153)+SUM(BC153:BD153))/4,0)</f>
        <v>0</v>
      </c>
      <c r="BJ153" s="60">
        <f>MAX(BC153-(SUM(AZ153:BB153)+BD153)/4,0)</f>
        <v>0</v>
      </c>
      <c r="BK153" s="60">
        <f>MAX(BD153-SUM(AZ153:BC153)/4,0)</f>
        <v>25.118749999999999</v>
      </c>
      <c r="BL153" s="37"/>
      <c r="BM153" s="37"/>
      <c r="BN153" s="60">
        <f t="shared" si="11"/>
        <v>0</v>
      </c>
      <c r="BO153" s="60">
        <f t="shared" si="12"/>
        <v>0</v>
      </c>
      <c r="BP153" s="60">
        <f t="shared" si="13"/>
        <v>0</v>
      </c>
      <c r="BQ153" s="60">
        <f t="shared" si="14"/>
        <v>0</v>
      </c>
      <c r="BR153" s="60">
        <f t="shared" si="15"/>
        <v>24.962499999999999</v>
      </c>
    </row>
    <row r="154" spans="1:70" s="1" customFormat="1" ht="20.25">
      <c r="A154" s="36" t="s">
        <v>37</v>
      </c>
      <c r="B154" s="20" t="s">
        <v>348</v>
      </c>
      <c r="C154" s="21" t="str">
        <f>CONCATENATE(A154," ",B154)</f>
        <v xml:space="preserve">ROSCOLUX #69 BRILLIANT BLUE </v>
      </c>
      <c r="D154" s="22">
        <v>8.8699999999999992</v>
      </c>
      <c r="E154" s="22">
        <v>14.5</v>
      </c>
      <c r="F154" s="22">
        <v>28.1</v>
      </c>
      <c r="G154" s="22">
        <v>42.17</v>
      </c>
      <c r="H154" s="22">
        <v>57.18</v>
      </c>
      <c r="I154" s="22">
        <v>63.97</v>
      </c>
      <c r="J154" s="22">
        <v>62.1</v>
      </c>
      <c r="K154" s="22">
        <v>53.03</v>
      </c>
      <c r="L154" s="22">
        <v>37.15</v>
      </c>
      <c r="M154" s="22">
        <v>18.399999999999999</v>
      </c>
      <c r="N154" s="22">
        <v>8.4499999999999993</v>
      </c>
      <c r="O154" s="22">
        <v>2.4900000000000002</v>
      </c>
      <c r="P154" s="22">
        <v>1.59</v>
      </c>
      <c r="Q154" s="22">
        <v>1.1399999999999999</v>
      </c>
      <c r="R154" s="22">
        <v>1.0900000000000001</v>
      </c>
      <c r="S154" s="22">
        <v>5.31</v>
      </c>
      <c r="T154" s="22">
        <v>10</v>
      </c>
      <c r="U154" s="22">
        <v>21.49</v>
      </c>
      <c r="V154" s="22">
        <v>22.51</v>
      </c>
      <c r="W154" s="22">
        <v>34.72</v>
      </c>
      <c r="X154" s="23">
        <v>0.18</v>
      </c>
      <c r="Y154" s="24">
        <v>43.414000000000001</v>
      </c>
      <c r="Z154" s="24">
        <v>-51.756</v>
      </c>
      <c r="AA154" s="24">
        <v>-64.058999999999997</v>
      </c>
      <c r="AB154" s="24">
        <v>52.506</v>
      </c>
      <c r="AC154" s="24">
        <v>-28.314</v>
      </c>
      <c r="AD154" s="24">
        <v>-47.945999999999998</v>
      </c>
      <c r="AE154" s="25">
        <v>13.43669341518871</v>
      </c>
      <c r="AF154" s="25">
        <v>0.18088735550682555</v>
      </c>
      <c r="AG154" s="25">
        <v>0.32421787521061268</v>
      </c>
      <c r="AH154" s="25">
        <v>20.597374386135655</v>
      </c>
      <c r="AI154" s="25">
        <v>0.14858712372083682</v>
      </c>
      <c r="AJ154" s="25">
        <v>0.21159153313758866</v>
      </c>
      <c r="AK154" s="26"/>
      <c r="AL154" s="27" t="s">
        <v>28</v>
      </c>
      <c r="AM154" s="27" t="s">
        <v>29</v>
      </c>
      <c r="AN154" s="27" t="s">
        <v>30</v>
      </c>
      <c r="AO154" s="27" t="s">
        <v>31</v>
      </c>
      <c r="AP154" s="28" t="s">
        <v>32</v>
      </c>
      <c r="AQ154" s="28" t="s">
        <v>32</v>
      </c>
      <c r="AR154" s="28" t="s">
        <v>33</v>
      </c>
      <c r="AS154" s="29"/>
      <c r="AT154" s="30" t="s">
        <v>34</v>
      </c>
      <c r="AU154" s="30" t="s">
        <v>34</v>
      </c>
      <c r="AV154" s="31" t="s">
        <v>35</v>
      </c>
      <c r="AW154" s="31" t="s">
        <v>35</v>
      </c>
      <c r="AX154" s="32" t="s">
        <v>36</v>
      </c>
      <c r="AZ154" s="60">
        <f>AVERAGE(D154,G154)</f>
        <v>25.52</v>
      </c>
      <c r="BA154" s="60">
        <f>AVERAGE(H154,K154)</f>
        <v>55.105000000000004</v>
      </c>
      <c r="BB154" s="60">
        <f>AVERAGE(L154,O154)</f>
        <v>19.82</v>
      </c>
      <c r="BC154" s="60">
        <f>AVERAGE(P154,S154)</f>
        <v>3.4499999999999997</v>
      </c>
      <c r="BD154" s="60">
        <f>AVERAGE(T154,W154)</f>
        <v>22.36</v>
      </c>
      <c r="BF154" s="1" t="str">
        <f>B154</f>
        <v xml:space="preserve">#69 BRILLIANT BLUE </v>
      </c>
      <c r="BG154" s="60">
        <f>MAX(AZ154-SUM(BA154:BD154)/4,0)</f>
        <v>0.33624999999999616</v>
      </c>
      <c r="BH154" s="60">
        <f>MAX(BA154-(AZ154+SUM(BB154:BD154)/4),0)</f>
        <v>18.177500000000009</v>
      </c>
      <c r="BI154" s="60">
        <f>MAX(BB154-(SUM(AZ154:BA154)+SUM(BC154:BD154))/4,0)</f>
        <v>0</v>
      </c>
      <c r="BJ154" s="60">
        <f>MAX(BC154-(SUM(AZ154:BB154)+BD154)/4,0)</f>
        <v>0</v>
      </c>
      <c r="BK154" s="60">
        <f>MAX(BD154-SUM(AZ154:BC154)/4,0)</f>
        <v>0</v>
      </c>
      <c r="BN154" s="60">
        <f t="shared" ref="BN154:BN217" si="16">MAX(BG154-SUM(BC154:BF154)/4,0)</f>
        <v>0</v>
      </c>
      <c r="BO154" s="60">
        <f t="shared" ref="BO154:BO217" si="17">MAX(BH154-SUM(BD154:BG154)/4,0)</f>
        <v>12.503437500000011</v>
      </c>
      <c r="BP154" s="60">
        <f t="shared" ref="BP154:BP217" si="18">MAX(BI154-SUM(BE154:BH154)/4,0)</f>
        <v>0</v>
      </c>
      <c r="BQ154" s="60">
        <f t="shared" ref="BQ154:BQ217" si="19">MAX(BJ154-SUM(BF154:BI154)/4,0)</f>
        <v>0</v>
      </c>
      <c r="BR154" s="60">
        <f t="shared" ref="BR154:BR217" si="20">MAX(BK154-SUM(BG154:BJ154)/4,0)</f>
        <v>0</v>
      </c>
    </row>
    <row r="155" spans="1:70" s="1" customFormat="1" ht="20.25">
      <c r="A155" s="36" t="s">
        <v>37</v>
      </c>
      <c r="B155" s="20" t="s">
        <v>206</v>
      </c>
      <c r="C155" s="21" t="str">
        <f>CONCATENATE(A155," ",B155)</f>
        <v xml:space="preserve">ROSCOLUX #37 PALE ROSE PINK </v>
      </c>
      <c r="D155" s="22">
        <v>62.27</v>
      </c>
      <c r="E155" s="22">
        <v>70.430000000000007</v>
      </c>
      <c r="F155" s="22">
        <v>73.45</v>
      </c>
      <c r="G155" s="22">
        <v>73.900000000000006</v>
      </c>
      <c r="H155" s="22">
        <v>71.680000000000007</v>
      </c>
      <c r="I155" s="22">
        <v>66.709999999999994</v>
      </c>
      <c r="J155" s="22">
        <v>59.95</v>
      </c>
      <c r="K155" s="22">
        <v>51.66</v>
      </c>
      <c r="L155" s="22">
        <v>45.03</v>
      </c>
      <c r="M155" s="22">
        <v>42.87</v>
      </c>
      <c r="N155" s="22">
        <v>46.35</v>
      </c>
      <c r="O155" s="22">
        <v>52.7</v>
      </c>
      <c r="P155" s="22">
        <v>70.38</v>
      </c>
      <c r="Q155" s="22">
        <v>78.13</v>
      </c>
      <c r="R155" s="22">
        <v>78.77</v>
      </c>
      <c r="S155" s="22">
        <v>81.02</v>
      </c>
      <c r="T155" s="22">
        <v>83.71</v>
      </c>
      <c r="U155" s="22">
        <v>84.71</v>
      </c>
      <c r="V155" s="22">
        <v>85.09</v>
      </c>
      <c r="W155" s="22">
        <v>85.49</v>
      </c>
      <c r="X155" s="23">
        <v>0.56000000000000005</v>
      </c>
      <c r="Y155" s="24">
        <v>80.165999999999997</v>
      </c>
      <c r="Z155" s="24">
        <v>20.071999999999999</v>
      </c>
      <c r="AA155" s="24">
        <v>-8.3290000000000006</v>
      </c>
      <c r="AB155" s="24">
        <v>78.506</v>
      </c>
      <c r="AC155" s="24">
        <v>22.161999999999999</v>
      </c>
      <c r="AD155" s="24">
        <v>-12.565</v>
      </c>
      <c r="AE155" s="25">
        <v>56.97583366875795</v>
      </c>
      <c r="AF155" s="25">
        <v>0.47271545409027721</v>
      </c>
      <c r="AG155" s="25">
        <v>0.37348094658559494</v>
      </c>
      <c r="AH155" s="25">
        <v>54.075952511007522</v>
      </c>
      <c r="AI155" s="25">
        <v>0.32066847202191529</v>
      </c>
      <c r="AJ155" s="25">
        <v>0.28788501626539365</v>
      </c>
      <c r="AK155" s="26"/>
      <c r="AL155" s="27" t="s">
        <v>50</v>
      </c>
      <c r="AM155" s="27" t="s">
        <v>42</v>
      </c>
      <c r="AN155" s="27" t="s">
        <v>66</v>
      </c>
      <c r="AO155" s="27" t="s">
        <v>31</v>
      </c>
      <c r="AP155" s="28" t="s">
        <v>32</v>
      </c>
      <c r="AQ155" s="28" t="s">
        <v>32</v>
      </c>
      <c r="AR155" s="28" t="s">
        <v>33</v>
      </c>
      <c r="AS155" s="29"/>
      <c r="AT155" s="30" t="s">
        <v>34</v>
      </c>
      <c r="AU155" s="30" t="s">
        <v>34</v>
      </c>
      <c r="AV155" s="30" t="s">
        <v>34</v>
      </c>
      <c r="AW155" s="31" t="s">
        <v>35</v>
      </c>
      <c r="AX155" s="32" t="s">
        <v>36</v>
      </c>
      <c r="AY155" s="37"/>
      <c r="AZ155" s="60">
        <f>AVERAGE(D155,G155)</f>
        <v>68.085000000000008</v>
      </c>
      <c r="BA155" s="60">
        <f>AVERAGE(H155,K155)</f>
        <v>61.67</v>
      </c>
      <c r="BB155" s="60">
        <f>AVERAGE(L155,O155)</f>
        <v>48.865000000000002</v>
      </c>
      <c r="BC155" s="60">
        <f>AVERAGE(P155,S155)</f>
        <v>75.699999999999989</v>
      </c>
      <c r="BD155" s="60">
        <f>AVERAGE(T155,W155)</f>
        <v>84.6</v>
      </c>
      <c r="BE155" s="37"/>
      <c r="BF155" s="1" t="str">
        <f>B155</f>
        <v xml:space="preserve">#37 PALE ROSE PINK </v>
      </c>
      <c r="BG155" s="60">
        <f>MAX(AZ155-SUM(BA155:BD155)/4,0)</f>
        <v>0.37625000000001307</v>
      </c>
      <c r="BH155" s="60">
        <f>MAX(BA155-(AZ155+SUM(BB155:BD155)/4),0)</f>
        <v>0</v>
      </c>
      <c r="BI155" s="60">
        <f>MAX(BB155-(SUM(AZ155:BA155)+SUM(BC155:BD155))/4,0)</f>
        <v>0</v>
      </c>
      <c r="BJ155" s="60">
        <f>MAX(BC155-(SUM(AZ155:BB155)+BD155)/4,0)</f>
        <v>9.8949999999999818</v>
      </c>
      <c r="BK155" s="60">
        <f>MAX(BD155-SUM(AZ155:BC155)/4,0)</f>
        <v>21.019999999999996</v>
      </c>
      <c r="BL155" s="37"/>
      <c r="BM155" s="37"/>
      <c r="BN155" s="60">
        <f t="shared" si="16"/>
        <v>0</v>
      </c>
      <c r="BO155" s="60">
        <f t="shared" si="17"/>
        <v>0</v>
      </c>
      <c r="BP155" s="60">
        <f t="shared" si="18"/>
        <v>0</v>
      </c>
      <c r="BQ155" s="60">
        <f t="shared" si="19"/>
        <v>9.8009374999999785</v>
      </c>
      <c r="BR155" s="60">
        <f t="shared" si="20"/>
        <v>18.452187499999997</v>
      </c>
    </row>
    <row r="156" spans="1:70" s="1" customFormat="1" ht="20.25">
      <c r="A156" s="36" t="s">
        <v>37</v>
      </c>
      <c r="B156" s="21" t="s">
        <v>137</v>
      </c>
      <c r="C156" s="21" t="str">
        <f>CONCATENATE(A156," ",B156)</f>
        <v>ROSCOLUX #3308 TOUGH MINUSGREEN</v>
      </c>
      <c r="D156" s="38">
        <v>62.57</v>
      </c>
      <c r="E156" s="38">
        <v>70.569999999999993</v>
      </c>
      <c r="F156" s="38">
        <v>73.709999999999994</v>
      </c>
      <c r="G156" s="38">
        <v>74.34</v>
      </c>
      <c r="H156" s="38">
        <v>72.06</v>
      </c>
      <c r="I156" s="38">
        <v>67.12</v>
      </c>
      <c r="J156" s="38">
        <v>60.3</v>
      </c>
      <c r="K156" s="38">
        <v>51.93</v>
      </c>
      <c r="L156" s="38">
        <v>45.27</v>
      </c>
      <c r="M156" s="38">
        <v>43.12</v>
      </c>
      <c r="N156" s="38">
        <v>46.51</v>
      </c>
      <c r="O156" s="38">
        <v>52.85</v>
      </c>
      <c r="P156" s="38">
        <v>70.569999999999993</v>
      </c>
      <c r="Q156" s="38">
        <v>78.459999999999994</v>
      </c>
      <c r="R156" s="38">
        <v>79.150000000000006</v>
      </c>
      <c r="S156" s="38">
        <v>81.260000000000005</v>
      </c>
      <c r="T156" s="38">
        <v>84.25</v>
      </c>
      <c r="U156" s="38">
        <v>85.16</v>
      </c>
      <c r="V156" s="38">
        <v>85.62</v>
      </c>
      <c r="W156" s="39">
        <v>85.9</v>
      </c>
      <c r="X156" s="23">
        <v>0.55000000000000004</v>
      </c>
      <c r="Y156" s="31">
        <v>80.295000000000002</v>
      </c>
      <c r="Z156" s="31">
        <v>20.065999999999999</v>
      </c>
      <c r="AA156" s="31">
        <v>-8.4410000000000007</v>
      </c>
      <c r="AB156" s="31">
        <v>78.641999999999996</v>
      </c>
      <c r="AC156" s="31">
        <v>22.157</v>
      </c>
      <c r="AD156" s="31">
        <v>-12.664</v>
      </c>
      <c r="AE156" s="25">
        <v>57.205428732751898</v>
      </c>
      <c r="AF156" s="25">
        <v>0.47627254720485945</v>
      </c>
      <c r="AG156" s="25">
        <v>0.37187349625060739</v>
      </c>
      <c r="AH156" s="25">
        <v>54.309744586268906</v>
      </c>
      <c r="AI156" s="25">
        <v>0.32166073417521013</v>
      </c>
      <c r="AJ156" s="25">
        <v>0.2894288882349399</v>
      </c>
      <c r="AK156" s="28"/>
      <c r="AL156" s="27" t="s">
        <v>65</v>
      </c>
      <c r="AM156" s="27" t="s">
        <v>42</v>
      </c>
      <c r="AN156" s="27" t="s">
        <v>66</v>
      </c>
      <c r="AO156" s="27" t="s">
        <v>31</v>
      </c>
      <c r="AP156" s="28" t="s">
        <v>32</v>
      </c>
      <c r="AQ156" s="28" t="s">
        <v>138</v>
      </c>
      <c r="AR156" s="28" t="s">
        <v>139</v>
      </c>
      <c r="AS156" s="28"/>
      <c r="AT156" s="30" t="s">
        <v>34</v>
      </c>
      <c r="AU156" s="30" t="s">
        <v>34</v>
      </c>
      <c r="AV156" s="30" t="s">
        <v>34</v>
      </c>
      <c r="AW156" s="31" t="s">
        <v>36</v>
      </c>
      <c r="AX156" s="32" t="s">
        <v>36</v>
      </c>
      <c r="AZ156" s="60">
        <f>AVERAGE(D156,G156)</f>
        <v>68.454999999999998</v>
      </c>
      <c r="BA156" s="60">
        <f>AVERAGE(H156,K156)</f>
        <v>61.995000000000005</v>
      </c>
      <c r="BB156" s="60">
        <f>AVERAGE(L156,O156)</f>
        <v>49.06</v>
      </c>
      <c r="BC156" s="60">
        <f>AVERAGE(P156,S156)</f>
        <v>75.914999999999992</v>
      </c>
      <c r="BD156" s="60">
        <f>AVERAGE(T156,W156)</f>
        <v>85.075000000000003</v>
      </c>
      <c r="BF156" s="1" t="str">
        <f>B156</f>
        <v>#3308 TOUGH MINUSGREEN</v>
      </c>
      <c r="BG156" s="60">
        <f>MAX(AZ156-SUM(BA156:BD156)/4,0)</f>
        <v>0.44374999999999432</v>
      </c>
      <c r="BH156" s="60">
        <f>MAX(BA156-(AZ156+SUM(BB156:BD156)/4),0)</f>
        <v>0</v>
      </c>
      <c r="BI156" s="60">
        <f>MAX(BB156-(SUM(AZ156:BA156)+SUM(BC156:BD156))/4,0)</f>
        <v>0</v>
      </c>
      <c r="BJ156" s="60">
        <f>MAX(BC156-(SUM(AZ156:BB156)+BD156)/4,0)</f>
        <v>9.7687499999999972</v>
      </c>
      <c r="BK156" s="60">
        <f>MAX(BD156-SUM(AZ156:BC156)/4,0)</f>
        <v>21.218750000000007</v>
      </c>
      <c r="BN156" s="60">
        <f t="shared" si="16"/>
        <v>0</v>
      </c>
      <c r="BO156" s="60">
        <f t="shared" si="17"/>
        <v>0</v>
      </c>
      <c r="BP156" s="60">
        <f t="shared" si="18"/>
        <v>0</v>
      </c>
      <c r="BQ156" s="60">
        <f t="shared" si="19"/>
        <v>9.6578124999999986</v>
      </c>
      <c r="BR156" s="60">
        <f t="shared" si="20"/>
        <v>18.665625000000009</v>
      </c>
    </row>
    <row r="157" spans="1:70" s="1" customFormat="1" ht="20.25">
      <c r="A157" s="36" t="s">
        <v>37</v>
      </c>
      <c r="B157" s="21" t="s">
        <v>299</v>
      </c>
      <c r="C157" s="21" t="str">
        <f>B157</f>
        <v>#4715 CALCOLOR 15 MAGENTA</v>
      </c>
      <c r="D157" s="38">
        <v>65.88</v>
      </c>
      <c r="E157" s="38">
        <v>72.760000000000005</v>
      </c>
      <c r="F157" s="38">
        <v>75.92</v>
      </c>
      <c r="G157" s="38">
        <v>77.510000000000005</v>
      </c>
      <c r="H157" s="38">
        <v>76.400000000000006</v>
      </c>
      <c r="I157" s="38">
        <v>72.489999999999995</v>
      </c>
      <c r="J157" s="38">
        <v>66.989999999999995</v>
      </c>
      <c r="K157" s="38">
        <v>60.06</v>
      </c>
      <c r="L157" s="38">
        <v>54.59</v>
      </c>
      <c r="M157" s="38">
        <v>52.45</v>
      </c>
      <c r="N157" s="38">
        <v>54.59</v>
      </c>
      <c r="O157" s="38">
        <v>58.58</v>
      </c>
      <c r="P157" s="38">
        <v>71.13</v>
      </c>
      <c r="Q157" s="38">
        <v>76.08</v>
      </c>
      <c r="R157" s="38">
        <v>76.5</v>
      </c>
      <c r="S157" s="38">
        <v>79.36</v>
      </c>
      <c r="T157" s="38">
        <v>83.48</v>
      </c>
      <c r="U157" s="38">
        <v>85.41</v>
      </c>
      <c r="V157" s="38">
        <v>86.01</v>
      </c>
      <c r="W157" s="39">
        <v>86.29</v>
      </c>
      <c r="X157" s="23">
        <v>0.65</v>
      </c>
      <c r="Y157" s="31">
        <v>82.992000000000004</v>
      </c>
      <c r="Z157" s="31">
        <v>13.004</v>
      </c>
      <c r="AA157" s="31">
        <v>-8.3800000000000008</v>
      </c>
      <c r="AB157" s="31">
        <v>82.096999999999994</v>
      </c>
      <c r="AC157" s="31">
        <v>14.714</v>
      </c>
      <c r="AD157" s="31">
        <v>-10.946999999999999</v>
      </c>
      <c r="AE157" s="25">
        <v>62.147881409619096</v>
      </c>
      <c r="AF157" s="25">
        <v>0.4637854520997054</v>
      </c>
      <c r="AG157" s="25">
        <v>0.38128904601668223</v>
      </c>
      <c r="AH157" s="25">
        <v>60.477413687950552</v>
      </c>
      <c r="AI157" s="25">
        <v>0.31395986572838674</v>
      </c>
      <c r="AJ157" s="25">
        <v>0.29878635604654769</v>
      </c>
      <c r="AK157" s="28"/>
      <c r="AL157" s="27" t="s">
        <v>65</v>
      </c>
      <c r="AM157" s="27" t="s">
        <v>42</v>
      </c>
      <c r="AN157" s="27" t="s">
        <v>66</v>
      </c>
      <c r="AO157" s="27" t="s">
        <v>31</v>
      </c>
      <c r="AP157" s="28" t="s">
        <v>32</v>
      </c>
      <c r="AQ157" s="28" t="s">
        <v>142</v>
      </c>
      <c r="AR157" s="28" t="s">
        <v>300</v>
      </c>
      <c r="AS157" s="28"/>
      <c r="AT157" s="30" t="s">
        <v>34</v>
      </c>
      <c r="AU157" s="30" t="s">
        <v>34</v>
      </c>
      <c r="AV157" s="30" t="s">
        <v>34</v>
      </c>
      <c r="AW157" s="31" t="s">
        <v>36</v>
      </c>
      <c r="AX157" s="32" t="s">
        <v>36</v>
      </c>
      <c r="AZ157" s="60">
        <f>AVERAGE(D157,G157)</f>
        <v>71.694999999999993</v>
      </c>
      <c r="BA157" s="60">
        <f>AVERAGE(H157,K157)</f>
        <v>68.23</v>
      </c>
      <c r="BB157" s="60">
        <f>AVERAGE(L157,O157)</f>
        <v>56.585000000000001</v>
      </c>
      <c r="BC157" s="60">
        <f>AVERAGE(P157,S157)</f>
        <v>75.245000000000005</v>
      </c>
      <c r="BD157" s="60">
        <f>AVERAGE(T157,W157)</f>
        <v>84.885000000000005</v>
      </c>
      <c r="BF157" s="1" t="str">
        <f>B157</f>
        <v>#4715 CALCOLOR 15 MAGENTA</v>
      </c>
      <c r="BG157" s="60">
        <f>MAX(AZ157-SUM(BA157:BD157)/4,0)</f>
        <v>0.45874999999999488</v>
      </c>
      <c r="BH157" s="60">
        <f>MAX(BA157-(AZ157+SUM(BB157:BD157)/4),0)</f>
        <v>0</v>
      </c>
      <c r="BI157" s="60">
        <f>MAX(BB157-(SUM(AZ157:BA157)+SUM(BC157:BD157))/4,0)</f>
        <v>0</v>
      </c>
      <c r="BJ157" s="60">
        <f>MAX(BC157-(SUM(AZ157:BB157)+BD157)/4,0)</f>
        <v>4.8962499999999949</v>
      </c>
      <c r="BK157" s="60">
        <f>MAX(BD157-SUM(AZ157:BC157)/4,0)</f>
        <v>16.946250000000006</v>
      </c>
      <c r="BN157" s="60">
        <f t="shared" si="16"/>
        <v>0</v>
      </c>
      <c r="BO157" s="60">
        <f t="shared" si="17"/>
        <v>0</v>
      </c>
      <c r="BP157" s="60">
        <f t="shared" si="18"/>
        <v>0</v>
      </c>
      <c r="BQ157" s="60">
        <f t="shared" si="19"/>
        <v>4.7815624999999962</v>
      </c>
      <c r="BR157" s="60">
        <f t="shared" si="20"/>
        <v>15.607500000000009</v>
      </c>
    </row>
    <row r="158" spans="1:70" s="1" customFormat="1" ht="20.25">
      <c r="A158" s="36" t="s">
        <v>37</v>
      </c>
      <c r="B158" s="20" t="s">
        <v>209</v>
      </c>
      <c r="C158" s="21" t="str">
        <f>CONCATENATE(A158," ",B158)</f>
        <v>ROSCOLUX #372 THEATRE BOOSTER 2</v>
      </c>
      <c r="D158" s="22">
        <v>38.78</v>
      </c>
      <c r="E158" s="22">
        <v>51.05</v>
      </c>
      <c r="F158" s="22">
        <v>66.61</v>
      </c>
      <c r="G158" s="22">
        <v>74.22</v>
      </c>
      <c r="H158" s="22">
        <v>77.239999999999995</v>
      </c>
      <c r="I158" s="22">
        <v>77.319999999999993</v>
      </c>
      <c r="J158" s="22">
        <v>74.709999999999994</v>
      </c>
      <c r="K158" s="22">
        <v>69.81</v>
      </c>
      <c r="L158" s="22">
        <v>64.34</v>
      </c>
      <c r="M158" s="22">
        <v>56.76</v>
      </c>
      <c r="N158" s="22">
        <v>52.17</v>
      </c>
      <c r="O158" s="22">
        <v>45.86</v>
      </c>
      <c r="P158" s="22">
        <v>45.59</v>
      </c>
      <c r="Q158" s="22">
        <v>47.12</v>
      </c>
      <c r="R158" s="22">
        <v>48.28</v>
      </c>
      <c r="S158" s="22">
        <v>45.82</v>
      </c>
      <c r="T158" s="22">
        <v>36.03</v>
      </c>
      <c r="U158" s="22">
        <v>51.54</v>
      </c>
      <c r="V158" s="22">
        <v>53.53</v>
      </c>
      <c r="W158" s="22">
        <v>63.13</v>
      </c>
      <c r="X158" s="23">
        <v>0.55000000000000004</v>
      </c>
      <c r="Y158" s="24">
        <v>77.680000000000007</v>
      </c>
      <c r="Z158" s="24">
        <v>-8.9930000000000003</v>
      </c>
      <c r="AA158" s="24">
        <v>-20.629000000000001</v>
      </c>
      <c r="AB158" s="24">
        <v>79.760999999999996</v>
      </c>
      <c r="AC158" s="24">
        <v>-5.84</v>
      </c>
      <c r="AD158" s="24">
        <v>-17.335999999999999</v>
      </c>
      <c r="AE158" s="25">
        <v>52.670407511583107</v>
      </c>
      <c r="AF158" s="25">
        <v>0.4047247132943198</v>
      </c>
      <c r="AG158" s="25">
        <v>0.39426085429844449</v>
      </c>
      <c r="AH158" s="25">
        <v>56.259005417150206</v>
      </c>
      <c r="AI158" s="25">
        <v>0.26947657970143818</v>
      </c>
      <c r="AJ158" s="25">
        <v>0.29598627388991566</v>
      </c>
      <c r="AK158" s="26"/>
      <c r="AL158" s="27" t="s">
        <v>28</v>
      </c>
      <c r="AM158" s="27" t="s">
        <v>29</v>
      </c>
      <c r="AN158" s="27" t="s">
        <v>30</v>
      </c>
      <c r="AO158" s="27" t="s">
        <v>31</v>
      </c>
      <c r="AP158" s="28" t="s">
        <v>32</v>
      </c>
      <c r="AQ158" s="28" t="s">
        <v>32</v>
      </c>
      <c r="AR158" s="28" t="s">
        <v>33</v>
      </c>
      <c r="AS158" s="29"/>
      <c r="AT158" s="30" t="s">
        <v>34</v>
      </c>
      <c r="AU158" s="30" t="s">
        <v>34</v>
      </c>
      <c r="AV158" s="31" t="s">
        <v>35</v>
      </c>
      <c r="AW158" s="31" t="s">
        <v>35</v>
      </c>
      <c r="AX158" s="32" t="s">
        <v>36</v>
      </c>
      <c r="AZ158" s="60">
        <f>AVERAGE(D158,G158)</f>
        <v>56.5</v>
      </c>
      <c r="BA158" s="60">
        <f>AVERAGE(H158,K158)</f>
        <v>73.525000000000006</v>
      </c>
      <c r="BB158" s="60">
        <f>AVERAGE(L158,O158)</f>
        <v>55.1</v>
      </c>
      <c r="BC158" s="60">
        <f>AVERAGE(P158,S158)</f>
        <v>45.704999999999998</v>
      </c>
      <c r="BD158" s="60">
        <f>AVERAGE(T158,W158)</f>
        <v>49.58</v>
      </c>
      <c r="BF158" s="1" t="str">
        <f>B158</f>
        <v>#372 THEATRE BOOSTER 2</v>
      </c>
      <c r="BG158" s="60">
        <f>MAX(AZ158-SUM(BA158:BD158)/4,0)</f>
        <v>0.52250000000000796</v>
      </c>
      <c r="BH158" s="60">
        <f>MAX(BA158-(AZ158+SUM(BB158:BD158)/4),0)</f>
        <v>0</v>
      </c>
      <c r="BI158" s="60">
        <f>MAX(BB158-(SUM(AZ158:BA158)+SUM(BC158:BD158))/4,0)</f>
        <v>0</v>
      </c>
      <c r="BJ158" s="60">
        <f>MAX(BC158-(SUM(AZ158:BB158)+BD158)/4,0)</f>
        <v>0</v>
      </c>
      <c r="BK158" s="60">
        <f>MAX(BD158-SUM(AZ158:BC158)/4,0)</f>
        <v>0</v>
      </c>
      <c r="BN158" s="60">
        <f t="shared" si="16"/>
        <v>0</v>
      </c>
      <c r="BO158" s="60">
        <f t="shared" si="17"/>
        <v>0</v>
      </c>
      <c r="BP158" s="60">
        <f t="shared" si="18"/>
        <v>0</v>
      </c>
      <c r="BQ158" s="60">
        <f t="shared" si="19"/>
        <v>0</v>
      </c>
      <c r="BR158" s="60">
        <f t="shared" si="20"/>
        <v>0</v>
      </c>
    </row>
    <row r="159" spans="1:70" s="1" customFormat="1" ht="20.25">
      <c r="A159" s="36" t="s">
        <v>37</v>
      </c>
      <c r="B159" s="20" t="s">
        <v>351</v>
      </c>
      <c r="C159" s="21" t="str">
        <f>CONCATENATE(A159," ",B159)</f>
        <v xml:space="preserve">ROSCOLUX #72 AZURE BLUE </v>
      </c>
      <c r="D159" s="22">
        <v>18.13</v>
      </c>
      <c r="E159" s="22">
        <v>28.19</v>
      </c>
      <c r="F159" s="22">
        <v>47.08</v>
      </c>
      <c r="G159" s="22">
        <v>61.16</v>
      </c>
      <c r="H159" s="22">
        <v>72.23</v>
      </c>
      <c r="I159" s="22">
        <v>77.52</v>
      </c>
      <c r="J159" s="22">
        <v>77.05</v>
      </c>
      <c r="K159" s="22">
        <v>71.94</v>
      </c>
      <c r="L159" s="22">
        <v>61.93</v>
      </c>
      <c r="M159" s="22">
        <v>45.88</v>
      </c>
      <c r="N159" s="22">
        <v>30.89</v>
      </c>
      <c r="O159" s="22">
        <v>17.739999999999998</v>
      </c>
      <c r="P159" s="22">
        <v>13.13</v>
      </c>
      <c r="Q159" s="22">
        <v>10.5</v>
      </c>
      <c r="R159" s="22">
        <v>10.1</v>
      </c>
      <c r="S159" s="22">
        <v>16.11</v>
      </c>
      <c r="T159" s="22">
        <v>15.66</v>
      </c>
      <c r="U159" s="22">
        <v>29.41</v>
      </c>
      <c r="V159" s="22">
        <v>30.71</v>
      </c>
      <c r="W159" s="22">
        <v>43.05</v>
      </c>
      <c r="X159" s="23">
        <v>0.44</v>
      </c>
      <c r="Y159" s="24">
        <v>62.664999999999999</v>
      </c>
      <c r="Z159" s="24">
        <v>-43.637</v>
      </c>
      <c r="AA159" s="24">
        <v>-44.625</v>
      </c>
      <c r="AB159" s="24">
        <v>69.352999999999994</v>
      </c>
      <c r="AC159" s="24">
        <v>-31.498000000000001</v>
      </c>
      <c r="AD159" s="24">
        <v>-32.645000000000003</v>
      </c>
      <c r="AE159" s="25">
        <v>31.186789813647088</v>
      </c>
      <c r="AF159" s="25">
        <v>0.2836744052445111</v>
      </c>
      <c r="AG159" s="25">
        <v>0.39047064986937235</v>
      </c>
      <c r="AH159" s="25">
        <v>39.836612707187207</v>
      </c>
      <c r="AI159" s="25">
        <v>0.19574422073238856</v>
      </c>
      <c r="AJ159" s="25">
        <v>0.26945564895684493</v>
      </c>
      <c r="AK159" s="26"/>
      <c r="AL159" s="27" t="s">
        <v>28</v>
      </c>
      <c r="AM159" s="27" t="s">
        <v>29</v>
      </c>
      <c r="AN159" s="27" t="s">
        <v>30</v>
      </c>
      <c r="AO159" s="27" t="s">
        <v>31</v>
      </c>
      <c r="AP159" s="28" t="s">
        <v>32</v>
      </c>
      <c r="AQ159" s="28" t="s">
        <v>32</v>
      </c>
      <c r="AR159" s="28" t="s">
        <v>33</v>
      </c>
      <c r="AS159" s="29"/>
      <c r="AT159" s="30" t="s">
        <v>34</v>
      </c>
      <c r="AU159" s="30" t="s">
        <v>34</v>
      </c>
      <c r="AV159" s="31" t="s">
        <v>35</v>
      </c>
      <c r="AW159" s="31" t="s">
        <v>35</v>
      </c>
      <c r="AX159" s="32" t="s">
        <v>36</v>
      </c>
      <c r="AZ159" s="60">
        <f>AVERAGE(D159,G159)</f>
        <v>39.644999999999996</v>
      </c>
      <c r="BA159" s="60">
        <f>AVERAGE(H159,K159)</f>
        <v>72.085000000000008</v>
      </c>
      <c r="BB159" s="60">
        <f>AVERAGE(L159,O159)</f>
        <v>39.835000000000001</v>
      </c>
      <c r="BC159" s="60">
        <f>AVERAGE(P159,S159)</f>
        <v>14.620000000000001</v>
      </c>
      <c r="BD159" s="60">
        <f>AVERAGE(T159,W159)</f>
        <v>29.354999999999997</v>
      </c>
      <c r="BF159" s="1" t="str">
        <f>B159</f>
        <v xml:space="preserve">#72 AZURE BLUE </v>
      </c>
      <c r="BG159" s="60">
        <f>MAX(AZ159-SUM(BA159:BD159)/4,0)</f>
        <v>0.67124999999999346</v>
      </c>
      <c r="BH159" s="60">
        <f>MAX(BA159-(AZ159+SUM(BB159:BD159)/4),0)</f>
        <v>11.487500000000011</v>
      </c>
      <c r="BI159" s="60">
        <f>MAX(BB159-(SUM(AZ159:BA159)+SUM(BC159:BD159))/4,0)</f>
        <v>0.90875000000000483</v>
      </c>
      <c r="BJ159" s="60">
        <f>MAX(BC159-(SUM(AZ159:BB159)+BD159)/4,0)</f>
        <v>0</v>
      </c>
      <c r="BK159" s="60">
        <f>MAX(BD159-SUM(AZ159:BC159)/4,0)</f>
        <v>0</v>
      </c>
      <c r="BN159" s="60">
        <f t="shared" si="16"/>
        <v>0</v>
      </c>
      <c r="BO159" s="60">
        <f t="shared" si="17"/>
        <v>3.9809375000000138</v>
      </c>
      <c r="BP159" s="60">
        <f t="shared" si="18"/>
        <v>0</v>
      </c>
      <c r="BQ159" s="60">
        <f t="shared" si="19"/>
        <v>0</v>
      </c>
      <c r="BR159" s="60">
        <f t="shared" si="20"/>
        <v>0</v>
      </c>
    </row>
    <row r="160" spans="1:70" s="1" customFormat="1" ht="20.25">
      <c r="A160" s="36" t="s">
        <v>37</v>
      </c>
      <c r="B160" s="20" t="s">
        <v>337</v>
      </c>
      <c r="C160" s="21" t="str">
        <f>CONCATENATE(A160," ",B160)</f>
        <v xml:space="preserve">ROSCOLUX #58 DEEP LAVENDER </v>
      </c>
      <c r="D160" s="22">
        <v>16.88</v>
      </c>
      <c r="E160" s="22">
        <v>33.72</v>
      </c>
      <c r="F160" s="22">
        <v>52.33</v>
      </c>
      <c r="G160" s="22">
        <v>59.84</v>
      </c>
      <c r="H160" s="22">
        <v>61.89</v>
      </c>
      <c r="I160" s="22">
        <v>51.1</v>
      </c>
      <c r="J160" s="22">
        <v>33.880000000000003</v>
      </c>
      <c r="K160" s="22">
        <v>18.98</v>
      </c>
      <c r="L160" s="22">
        <v>10.08</v>
      </c>
      <c r="M160" s="22">
        <v>5.75</v>
      </c>
      <c r="N160" s="22">
        <v>5.22</v>
      </c>
      <c r="O160" s="22">
        <v>5.25</v>
      </c>
      <c r="P160" s="22">
        <v>8.9600000000000009</v>
      </c>
      <c r="Q160" s="22">
        <v>10.3</v>
      </c>
      <c r="R160" s="22">
        <v>10.76</v>
      </c>
      <c r="S160" s="22">
        <v>36.65</v>
      </c>
      <c r="T160" s="22">
        <v>71.239999999999995</v>
      </c>
      <c r="U160" s="22">
        <v>83.75</v>
      </c>
      <c r="V160" s="22">
        <v>86.58</v>
      </c>
      <c r="W160" s="22">
        <v>87.33</v>
      </c>
      <c r="X160" s="23">
        <v>0.1</v>
      </c>
      <c r="Y160" s="24">
        <v>37.951999999999998</v>
      </c>
      <c r="Z160" s="24">
        <v>17.742999999999999</v>
      </c>
      <c r="AA160" s="24">
        <v>-64.094999999999999</v>
      </c>
      <c r="AB160" s="24">
        <v>41.034999999999997</v>
      </c>
      <c r="AC160" s="24">
        <v>35.204999999999998</v>
      </c>
      <c r="AD160" s="24">
        <v>-62.052</v>
      </c>
      <c r="AE160" s="25">
        <v>10.061174424010822</v>
      </c>
      <c r="AF160" s="25">
        <v>0.33543256514160225</v>
      </c>
      <c r="AG160" s="25">
        <v>0.24495586640888722</v>
      </c>
      <c r="AH160" s="25">
        <v>11.886400792741792</v>
      </c>
      <c r="AI160" s="25">
        <v>0.19881010350408068</v>
      </c>
      <c r="AJ160" s="25">
        <v>0.14004055414948302</v>
      </c>
      <c r="AK160" s="26"/>
      <c r="AL160" s="27" t="s">
        <v>28</v>
      </c>
      <c r="AM160" s="27" t="s">
        <v>29</v>
      </c>
      <c r="AN160" s="27" t="s">
        <v>30</v>
      </c>
      <c r="AO160" s="27" t="s">
        <v>31</v>
      </c>
      <c r="AP160" s="28" t="s">
        <v>32</v>
      </c>
      <c r="AQ160" s="28" t="s">
        <v>32</v>
      </c>
      <c r="AR160" s="28" t="s">
        <v>33</v>
      </c>
      <c r="AS160" s="29"/>
      <c r="AT160" s="30" t="s">
        <v>34</v>
      </c>
      <c r="AU160" s="30" t="s">
        <v>34</v>
      </c>
      <c r="AV160" s="31" t="s">
        <v>35</v>
      </c>
      <c r="AW160" s="31" t="s">
        <v>35</v>
      </c>
      <c r="AX160" s="32" t="s">
        <v>36</v>
      </c>
      <c r="AZ160" s="60">
        <f>AVERAGE(D160,G160)</f>
        <v>38.36</v>
      </c>
      <c r="BA160" s="60">
        <f>AVERAGE(H160,K160)</f>
        <v>40.435000000000002</v>
      </c>
      <c r="BB160" s="60">
        <f>AVERAGE(L160,O160)</f>
        <v>7.665</v>
      </c>
      <c r="BC160" s="60">
        <f>AVERAGE(P160,S160)</f>
        <v>22.805</v>
      </c>
      <c r="BD160" s="60">
        <f>AVERAGE(T160,W160)</f>
        <v>79.284999999999997</v>
      </c>
      <c r="BF160" s="1" t="str">
        <f>B160</f>
        <v xml:space="preserve">#58 DEEP LAVENDER </v>
      </c>
      <c r="BG160" s="60">
        <f>MAX(AZ160-SUM(BA160:BD160)/4,0)</f>
        <v>0.8125</v>
      </c>
      <c r="BH160" s="60">
        <f>MAX(BA160-(AZ160+SUM(BB160:BD160)/4),0)</f>
        <v>0</v>
      </c>
      <c r="BI160" s="60">
        <f>MAX(BB160-(SUM(AZ160:BA160)+SUM(BC160:BD160))/4,0)</f>
        <v>0</v>
      </c>
      <c r="BJ160" s="60">
        <f>MAX(BC160-(SUM(AZ160:BB160)+BD160)/4,0)</f>
        <v>0</v>
      </c>
      <c r="BK160" s="60">
        <f>MAX(BD160-SUM(AZ160:BC160)/4,0)</f>
        <v>51.968749999999993</v>
      </c>
      <c r="BN160" s="60">
        <f t="shared" si="16"/>
        <v>0</v>
      </c>
      <c r="BO160" s="60">
        <f t="shared" si="17"/>
        <v>0</v>
      </c>
      <c r="BP160" s="60">
        <f t="shared" si="18"/>
        <v>0</v>
      </c>
      <c r="BQ160" s="60">
        <f t="shared" si="19"/>
        <v>0</v>
      </c>
      <c r="BR160" s="60">
        <f t="shared" si="20"/>
        <v>51.765624999999993</v>
      </c>
    </row>
    <row r="161" spans="1:70" s="1" customFormat="1" ht="20.25">
      <c r="A161" s="36" t="s">
        <v>37</v>
      </c>
      <c r="B161" s="20" t="s">
        <v>360</v>
      </c>
      <c r="C161" s="21" t="str">
        <f>CONCATENATE(A161," ",B161)</f>
        <v xml:space="preserve">ROSCOLUX #81 URBAN BLUE </v>
      </c>
      <c r="D161" s="22">
        <v>24.23</v>
      </c>
      <c r="E161" s="22">
        <v>29.97</v>
      </c>
      <c r="F161" s="22">
        <v>36.83</v>
      </c>
      <c r="G161" s="22">
        <v>46.46</v>
      </c>
      <c r="H161" s="22">
        <v>59.98</v>
      </c>
      <c r="I161" s="22">
        <v>61.99</v>
      </c>
      <c r="J161" s="22">
        <v>51.16</v>
      </c>
      <c r="K161" s="22">
        <v>34.92</v>
      </c>
      <c r="L161" s="22">
        <v>20.420000000000002</v>
      </c>
      <c r="M161" s="22">
        <v>9.49</v>
      </c>
      <c r="N161" s="22">
        <v>5.3</v>
      </c>
      <c r="O161" s="22">
        <v>2.0499999999999998</v>
      </c>
      <c r="P161" s="22">
        <v>2.0499999999999998</v>
      </c>
      <c r="Q161" s="22">
        <v>1.84</v>
      </c>
      <c r="R161" s="22">
        <v>1.9</v>
      </c>
      <c r="S161" s="22">
        <v>16.260000000000002</v>
      </c>
      <c r="T161" s="22">
        <v>53.1</v>
      </c>
      <c r="U161" s="22">
        <v>75.86</v>
      </c>
      <c r="V161" s="22">
        <v>84.21</v>
      </c>
      <c r="W161" s="22">
        <v>86.87</v>
      </c>
      <c r="X161" s="23">
        <v>0.1</v>
      </c>
      <c r="Y161" s="24">
        <v>36.875999999999998</v>
      </c>
      <c r="Z161" s="24">
        <v>-20.032</v>
      </c>
      <c r="AA161" s="24">
        <v>-72.313999999999993</v>
      </c>
      <c r="AB161" s="24">
        <v>44.709000000000003</v>
      </c>
      <c r="AC161" s="24">
        <v>1.2889999999999999</v>
      </c>
      <c r="AD161" s="24">
        <v>-59.89</v>
      </c>
      <c r="AE161" s="25">
        <v>9.4711303557300397</v>
      </c>
      <c r="AF161" s="25">
        <v>0.21461188553695129</v>
      </c>
      <c r="AG161" s="25">
        <v>0.25751068316199338</v>
      </c>
      <c r="AH161" s="25">
        <v>14.33458981128973</v>
      </c>
      <c r="AI161" s="25">
        <v>0.155718149206411</v>
      </c>
      <c r="AJ161" s="25">
        <v>0.16148123267815795</v>
      </c>
      <c r="AK161" s="26"/>
      <c r="AL161" s="27" t="s">
        <v>28</v>
      </c>
      <c r="AM161" s="27" t="s">
        <v>29</v>
      </c>
      <c r="AN161" s="27" t="s">
        <v>30</v>
      </c>
      <c r="AO161" s="27" t="s">
        <v>31</v>
      </c>
      <c r="AP161" s="28" t="s">
        <v>32</v>
      </c>
      <c r="AQ161" s="28" t="s">
        <v>32</v>
      </c>
      <c r="AR161" s="28" t="s">
        <v>33</v>
      </c>
      <c r="AS161" s="29"/>
      <c r="AT161" s="30" t="s">
        <v>34</v>
      </c>
      <c r="AU161" s="30" t="s">
        <v>34</v>
      </c>
      <c r="AV161" s="31" t="s">
        <v>35</v>
      </c>
      <c r="AW161" s="31" t="s">
        <v>35</v>
      </c>
      <c r="AX161" s="32" t="s">
        <v>36</v>
      </c>
      <c r="AY161" s="37"/>
      <c r="AZ161" s="60">
        <f>AVERAGE(D161,G161)</f>
        <v>35.344999999999999</v>
      </c>
      <c r="BA161" s="60">
        <f>AVERAGE(H161,K161)</f>
        <v>47.45</v>
      </c>
      <c r="BB161" s="60">
        <f>AVERAGE(L161,O161)</f>
        <v>11.235000000000001</v>
      </c>
      <c r="BC161" s="60">
        <f>AVERAGE(P161,S161)</f>
        <v>9.1550000000000011</v>
      </c>
      <c r="BD161" s="60">
        <f>AVERAGE(T161,W161)</f>
        <v>69.984999999999999</v>
      </c>
      <c r="BE161" s="37"/>
      <c r="BF161" s="1" t="str">
        <f>B161</f>
        <v xml:space="preserve">#81 URBAN BLUE </v>
      </c>
      <c r="BG161" s="60">
        <f>MAX(AZ161-SUM(BA161:BD161)/4,0)</f>
        <v>0.88875000000000171</v>
      </c>
      <c r="BH161" s="60">
        <f>MAX(BA161-(AZ161+SUM(BB161:BD161)/4),0)</f>
        <v>0</v>
      </c>
      <c r="BI161" s="60">
        <f>MAX(BB161-(SUM(AZ161:BA161)+SUM(BC161:BD161))/4,0)</f>
        <v>0</v>
      </c>
      <c r="BJ161" s="60">
        <f>MAX(BC161-(SUM(AZ161:BB161)+BD161)/4,0)</f>
        <v>0</v>
      </c>
      <c r="BK161" s="60">
        <f>MAX(BD161-SUM(AZ161:BC161)/4,0)</f>
        <v>44.188749999999999</v>
      </c>
      <c r="BL161" s="37"/>
      <c r="BM161" s="37"/>
      <c r="BN161" s="60">
        <f t="shared" si="16"/>
        <v>0</v>
      </c>
      <c r="BO161" s="60">
        <f t="shared" si="17"/>
        <v>0</v>
      </c>
      <c r="BP161" s="60">
        <f t="shared" si="18"/>
        <v>0</v>
      </c>
      <c r="BQ161" s="60">
        <f t="shared" si="19"/>
        <v>0</v>
      </c>
      <c r="BR161" s="60">
        <f t="shared" si="20"/>
        <v>43.966562499999995</v>
      </c>
    </row>
    <row r="162" spans="1:70" s="1" customFormat="1" ht="20.25">
      <c r="A162" s="36" t="s">
        <v>37</v>
      </c>
      <c r="B162" s="20" t="s">
        <v>372</v>
      </c>
      <c r="C162" s="21" t="str">
        <f>CONCATENATE(A162," ",B162)</f>
        <v xml:space="preserve">ROSCOLUX #93 BLUE GREEN </v>
      </c>
      <c r="D162" s="22">
        <v>53.09</v>
      </c>
      <c r="E162" s="22">
        <v>55.21</v>
      </c>
      <c r="F162" s="22">
        <v>43.72</v>
      </c>
      <c r="G162" s="22">
        <v>25.76</v>
      </c>
      <c r="H162" s="22">
        <v>17.510000000000002</v>
      </c>
      <c r="I162" s="22">
        <v>27.47</v>
      </c>
      <c r="J162" s="22">
        <v>58.8</v>
      </c>
      <c r="K162" s="22">
        <v>58.45</v>
      </c>
      <c r="L162" s="22">
        <v>47.65</v>
      </c>
      <c r="M162" s="22">
        <v>33</v>
      </c>
      <c r="N162" s="22">
        <v>21.54</v>
      </c>
      <c r="O162" s="22">
        <v>11.55</v>
      </c>
      <c r="P162" s="22">
        <v>8.4</v>
      </c>
      <c r="Q162" s="22">
        <v>7.6</v>
      </c>
      <c r="R162" s="22">
        <v>5.97</v>
      </c>
      <c r="S162" s="22">
        <v>20.04</v>
      </c>
      <c r="T162" s="22">
        <v>58.9</v>
      </c>
      <c r="U162" s="22">
        <v>77.66</v>
      </c>
      <c r="V162" s="22">
        <v>82.34</v>
      </c>
      <c r="W162" s="22">
        <v>84.21</v>
      </c>
      <c r="X162" s="23">
        <v>0.35</v>
      </c>
      <c r="Y162" s="24">
        <v>54.777999999999999</v>
      </c>
      <c r="Z162" s="24">
        <v>-44.491</v>
      </c>
      <c r="AA162" s="24">
        <v>-16.393999999999998</v>
      </c>
      <c r="AB162" s="24">
        <v>60.280999999999999</v>
      </c>
      <c r="AC162" s="24">
        <v>-50.723999999999997</v>
      </c>
      <c r="AD162" s="24">
        <v>-2.7690000000000001</v>
      </c>
      <c r="AE162" s="25">
        <v>22.715426303286819</v>
      </c>
      <c r="AF162" s="25">
        <v>0.31064470128385557</v>
      </c>
      <c r="AG162" s="25">
        <v>0.45385560353542909</v>
      </c>
      <c r="AH162" s="25">
        <v>28.436436078767645</v>
      </c>
      <c r="AI162" s="25">
        <v>0.21030863852402379</v>
      </c>
      <c r="AJ162" s="25">
        <v>0.36588858345033026</v>
      </c>
      <c r="AK162" s="26"/>
      <c r="AL162" s="27" t="s">
        <v>28</v>
      </c>
      <c r="AM162" s="27" t="s">
        <v>42</v>
      </c>
      <c r="AN162" s="27" t="s">
        <v>51</v>
      </c>
      <c r="AO162" s="27" t="s">
        <v>31</v>
      </c>
      <c r="AP162" s="28" t="s">
        <v>32</v>
      </c>
      <c r="AQ162" s="28" t="s">
        <v>32</v>
      </c>
      <c r="AR162" s="28" t="s">
        <v>33</v>
      </c>
      <c r="AS162" s="29"/>
      <c r="AT162" s="30" t="s">
        <v>34</v>
      </c>
      <c r="AU162" s="30" t="s">
        <v>34</v>
      </c>
      <c r="AV162" s="30" t="s">
        <v>34</v>
      </c>
      <c r="AW162" s="31" t="s">
        <v>35</v>
      </c>
      <c r="AX162" s="32" t="s">
        <v>36</v>
      </c>
      <c r="AY162" s="37"/>
      <c r="AZ162" s="60">
        <f>AVERAGE(D162,G162)</f>
        <v>39.425000000000004</v>
      </c>
      <c r="BA162" s="60">
        <f>AVERAGE(H162,K162)</f>
        <v>37.980000000000004</v>
      </c>
      <c r="BB162" s="60">
        <f>AVERAGE(L162,O162)</f>
        <v>29.6</v>
      </c>
      <c r="BC162" s="60">
        <f>AVERAGE(P162,S162)</f>
        <v>14.219999999999999</v>
      </c>
      <c r="BD162" s="60">
        <f>AVERAGE(T162,W162)</f>
        <v>71.554999999999993</v>
      </c>
      <c r="BE162" s="37"/>
      <c r="BF162" s="1" t="str">
        <f>B162</f>
        <v xml:space="preserve">#93 BLUE GREEN </v>
      </c>
      <c r="BG162" s="60">
        <f>MAX(AZ162-SUM(BA162:BD162)/4,0)</f>
        <v>1.0862499999999997</v>
      </c>
      <c r="BH162" s="60">
        <f>MAX(BA162-(AZ162+SUM(BB162:BD162)/4),0)</f>
        <v>0</v>
      </c>
      <c r="BI162" s="60">
        <f>MAX(BB162-(SUM(AZ162:BA162)+SUM(BC162:BD162))/4,0)</f>
        <v>0</v>
      </c>
      <c r="BJ162" s="60">
        <f>MAX(BC162-(SUM(AZ162:BB162)+BD162)/4,0)</f>
        <v>0</v>
      </c>
      <c r="BK162" s="60">
        <f>MAX(BD162-SUM(AZ162:BC162)/4,0)</f>
        <v>41.248749999999994</v>
      </c>
      <c r="BL162" s="37"/>
      <c r="BM162" s="37"/>
      <c r="BN162" s="60">
        <f t="shared" si="16"/>
        <v>0</v>
      </c>
      <c r="BO162" s="60">
        <f t="shared" si="17"/>
        <v>0</v>
      </c>
      <c r="BP162" s="60">
        <f t="shared" si="18"/>
        <v>0</v>
      </c>
      <c r="BQ162" s="60">
        <f t="shared" si="19"/>
        <v>0</v>
      </c>
      <c r="BR162" s="60">
        <f t="shared" si="20"/>
        <v>40.977187499999992</v>
      </c>
    </row>
    <row r="163" spans="1:70" s="1" customFormat="1" ht="20.25">
      <c r="A163" s="36" t="s">
        <v>37</v>
      </c>
      <c r="B163" s="20" t="s">
        <v>224</v>
      </c>
      <c r="C163" s="21" t="str">
        <f>CONCATENATE(A163," ",B163)</f>
        <v xml:space="preserve">ROSCOLUX #39 EXOTIC SANGRIA </v>
      </c>
      <c r="D163" s="22">
        <v>22.29</v>
      </c>
      <c r="E163" s="22">
        <v>45.42</v>
      </c>
      <c r="F163" s="22">
        <v>51.75</v>
      </c>
      <c r="G163" s="22">
        <v>46.61</v>
      </c>
      <c r="H163" s="22">
        <v>29.2</v>
      </c>
      <c r="I163" s="22">
        <v>10.85</v>
      </c>
      <c r="J163" s="22">
        <v>2.62</v>
      </c>
      <c r="K163" s="22">
        <v>0.44</v>
      </c>
      <c r="L163" s="22">
        <v>0.11</v>
      </c>
      <c r="M163" s="22">
        <v>7.0000000000000007E-2</v>
      </c>
      <c r="N163" s="22">
        <v>0.17</v>
      </c>
      <c r="O163" s="22">
        <v>0.74</v>
      </c>
      <c r="P163" s="22">
        <v>15.11</v>
      </c>
      <c r="Q163" s="22">
        <v>43.12</v>
      </c>
      <c r="R163" s="22">
        <v>50.01</v>
      </c>
      <c r="S163" s="22">
        <v>60.7</v>
      </c>
      <c r="T163" s="22">
        <v>74.88</v>
      </c>
      <c r="U163" s="22">
        <v>80.209999999999994</v>
      </c>
      <c r="V163" s="22">
        <v>81.91</v>
      </c>
      <c r="W163" s="22">
        <v>82.87</v>
      </c>
      <c r="X163" s="23">
        <v>0.1</v>
      </c>
      <c r="Y163" s="24">
        <v>39.975000000000001</v>
      </c>
      <c r="Z163" s="24">
        <v>61.731999999999999</v>
      </c>
      <c r="AA163" s="24">
        <v>-15.124000000000001</v>
      </c>
      <c r="AB163" s="24">
        <v>32.308999999999997</v>
      </c>
      <c r="AC163" s="24">
        <v>76.632999999999996</v>
      </c>
      <c r="AD163" s="24">
        <v>-34.753</v>
      </c>
      <c r="AE163" s="25">
        <v>11.235912257086637</v>
      </c>
      <c r="AF163" s="25">
        <v>0.58391085724236047</v>
      </c>
      <c r="AG163" s="25">
        <v>0.26841127895620082</v>
      </c>
      <c r="AH163" s="25">
        <v>7.2228762689909507</v>
      </c>
      <c r="AI163" s="25">
        <v>0.37253737907482265</v>
      </c>
      <c r="AJ163" s="25">
        <v>0.15313483083375279</v>
      </c>
      <c r="AK163" s="26"/>
      <c r="AL163" s="27" t="s">
        <v>28</v>
      </c>
      <c r="AM163" s="27" t="s">
        <v>42</v>
      </c>
      <c r="AN163" s="27" t="s">
        <v>51</v>
      </c>
      <c r="AO163" s="27" t="s">
        <v>31</v>
      </c>
      <c r="AP163" s="28" t="s">
        <v>32</v>
      </c>
      <c r="AQ163" s="28" t="s">
        <v>32</v>
      </c>
      <c r="AR163" s="28" t="s">
        <v>33</v>
      </c>
      <c r="AS163" s="29"/>
      <c r="AT163" s="30" t="s">
        <v>34</v>
      </c>
      <c r="AU163" s="30" t="s">
        <v>34</v>
      </c>
      <c r="AV163" s="30" t="s">
        <v>34</v>
      </c>
      <c r="AW163" s="31" t="s">
        <v>35</v>
      </c>
      <c r="AX163" s="32" t="s">
        <v>36</v>
      </c>
      <c r="AZ163" s="60">
        <f>AVERAGE(D163,G163)</f>
        <v>34.450000000000003</v>
      </c>
      <c r="BA163" s="60">
        <f>AVERAGE(H163,K163)</f>
        <v>14.82</v>
      </c>
      <c r="BB163" s="60">
        <f>AVERAGE(L163,O163)</f>
        <v>0.42499999999999999</v>
      </c>
      <c r="BC163" s="60">
        <f>AVERAGE(P163,S163)</f>
        <v>37.905000000000001</v>
      </c>
      <c r="BD163" s="60">
        <f>AVERAGE(T163,W163)</f>
        <v>78.875</v>
      </c>
      <c r="BF163" s="1" t="str">
        <f>B163</f>
        <v xml:space="preserve">#39 EXOTIC SANGRIA </v>
      </c>
      <c r="BG163" s="60">
        <f>MAX(AZ163-SUM(BA163:BD163)/4,0)</f>
        <v>1.4437500000000014</v>
      </c>
      <c r="BH163" s="60">
        <f>MAX(BA163-(AZ163+SUM(BB163:BD163)/4),0)</f>
        <v>0</v>
      </c>
      <c r="BI163" s="60">
        <f>MAX(BB163-(SUM(AZ163:BA163)+SUM(BC163:BD163))/4,0)</f>
        <v>0</v>
      </c>
      <c r="BJ163" s="60">
        <f>MAX(BC163-(SUM(AZ163:BB163)+BD163)/4,0)</f>
        <v>5.7625000000000028</v>
      </c>
      <c r="BK163" s="60">
        <f>MAX(BD163-SUM(AZ163:BC163)/4,0)</f>
        <v>56.975000000000001</v>
      </c>
      <c r="BN163" s="60">
        <f t="shared" si="16"/>
        <v>0</v>
      </c>
      <c r="BO163" s="60">
        <f t="shared" si="17"/>
        <v>0</v>
      </c>
      <c r="BP163" s="60">
        <f t="shared" si="18"/>
        <v>0</v>
      </c>
      <c r="BQ163" s="60">
        <f t="shared" si="19"/>
        <v>5.4015625000000025</v>
      </c>
      <c r="BR163" s="60">
        <f t="shared" si="20"/>
        <v>55.173437499999999</v>
      </c>
    </row>
    <row r="164" spans="1:70" s="1" customFormat="1" ht="20.25">
      <c r="A164" s="36" t="s">
        <v>37</v>
      </c>
      <c r="B164" s="20" t="s">
        <v>188</v>
      </c>
      <c r="C164" s="21" t="str">
        <f>CONCATENATE(A164," ",B164)</f>
        <v xml:space="preserve">ROSCOLUX #351 LAVENDER MIST </v>
      </c>
      <c r="D164" s="22">
        <v>68.290000000000006</v>
      </c>
      <c r="E164" s="22">
        <v>74.08</v>
      </c>
      <c r="F164" s="22">
        <v>76.95</v>
      </c>
      <c r="G164" s="22">
        <v>78.41</v>
      </c>
      <c r="H164" s="22">
        <v>78.56</v>
      </c>
      <c r="I164" s="22">
        <v>76.06</v>
      </c>
      <c r="J164" s="22">
        <v>71.48</v>
      </c>
      <c r="K164" s="22">
        <v>66.510000000000005</v>
      </c>
      <c r="L164" s="22">
        <v>60.73</v>
      </c>
      <c r="M164" s="22">
        <v>57.34</v>
      </c>
      <c r="N164" s="22">
        <v>56.19</v>
      </c>
      <c r="O164" s="22">
        <v>57.17</v>
      </c>
      <c r="P164" s="22">
        <v>63.34</v>
      </c>
      <c r="Q164" s="22">
        <v>64.239999999999995</v>
      </c>
      <c r="R164" s="22">
        <v>64.06</v>
      </c>
      <c r="S164" s="22">
        <v>76.319999999999993</v>
      </c>
      <c r="T164" s="22">
        <v>84.56</v>
      </c>
      <c r="U164" s="22">
        <v>86.72</v>
      </c>
      <c r="V164" s="22">
        <v>87.36</v>
      </c>
      <c r="W164" s="22">
        <v>87.93</v>
      </c>
      <c r="X164" s="23">
        <v>0.61</v>
      </c>
      <c r="Y164" s="24">
        <v>82.322999999999993</v>
      </c>
      <c r="Z164" s="24">
        <v>4.4809999999999999</v>
      </c>
      <c r="AA164" s="24">
        <v>-12.246</v>
      </c>
      <c r="AB164" s="24">
        <v>82.543999999999997</v>
      </c>
      <c r="AC164" s="24">
        <v>6.2720000000000002</v>
      </c>
      <c r="AD164" s="24">
        <v>-12.596</v>
      </c>
      <c r="AE164" s="25">
        <v>60.896368651355829</v>
      </c>
      <c r="AF164" s="25">
        <v>0.4407535305347518</v>
      </c>
      <c r="AG164" s="25">
        <v>0.38884045555656455</v>
      </c>
      <c r="AH164" s="25">
        <v>61.307921486965419</v>
      </c>
      <c r="AI164" s="25">
        <v>0.29715551542561597</v>
      </c>
      <c r="AJ164" s="25">
        <v>0.2992753887000722</v>
      </c>
      <c r="AK164" s="26"/>
      <c r="AL164" s="27" t="s">
        <v>28</v>
      </c>
      <c r="AM164" s="27" t="s">
        <v>29</v>
      </c>
      <c r="AN164" s="27" t="s">
        <v>30</v>
      </c>
      <c r="AO164" s="27" t="s">
        <v>31</v>
      </c>
      <c r="AP164" s="28" t="s">
        <v>32</v>
      </c>
      <c r="AQ164" s="28" t="s">
        <v>32</v>
      </c>
      <c r="AR164" s="28" t="s">
        <v>33</v>
      </c>
      <c r="AS164" s="29"/>
      <c r="AT164" s="30" t="s">
        <v>34</v>
      </c>
      <c r="AU164" s="30" t="s">
        <v>34</v>
      </c>
      <c r="AV164" s="31" t="s">
        <v>35</v>
      </c>
      <c r="AW164" s="31" t="s">
        <v>35</v>
      </c>
      <c r="AX164" s="32" t="s">
        <v>36</v>
      </c>
      <c r="AZ164" s="60">
        <f>AVERAGE(D164,G164)</f>
        <v>73.349999999999994</v>
      </c>
      <c r="BA164" s="60">
        <f>AVERAGE(H164,K164)</f>
        <v>72.534999999999997</v>
      </c>
      <c r="BB164" s="60">
        <f>AVERAGE(L164,O164)</f>
        <v>58.95</v>
      </c>
      <c r="BC164" s="60">
        <f>AVERAGE(P164,S164)</f>
        <v>69.83</v>
      </c>
      <c r="BD164" s="60">
        <f>AVERAGE(T164,W164)</f>
        <v>86.245000000000005</v>
      </c>
      <c r="BF164" s="1" t="str">
        <f>B164</f>
        <v xml:space="preserve">#351 LAVENDER MIST </v>
      </c>
      <c r="BG164" s="60">
        <f>MAX(AZ164-SUM(BA164:BD164)/4,0)</f>
        <v>1.4599999999999937</v>
      </c>
      <c r="BH164" s="60">
        <f>MAX(BA164-(AZ164+SUM(BB164:BD164)/4),0)</f>
        <v>0</v>
      </c>
      <c r="BI164" s="60">
        <f>MAX(BB164-(SUM(AZ164:BA164)+SUM(BC164:BD164))/4,0)</f>
        <v>0</v>
      </c>
      <c r="BJ164" s="60">
        <f>MAX(BC164-(SUM(AZ164:BB164)+BD164)/4,0)</f>
        <v>0</v>
      </c>
      <c r="BK164" s="60">
        <f>MAX(BD164-SUM(AZ164:BC164)/4,0)</f>
        <v>17.578750000000014</v>
      </c>
      <c r="BN164" s="60">
        <f t="shared" si="16"/>
        <v>0</v>
      </c>
      <c r="BO164" s="60">
        <f t="shared" si="17"/>
        <v>0</v>
      </c>
      <c r="BP164" s="60">
        <f t="shared" si="18"/>
        <v>0</v>
      </c>
      <c r="BQ164" s="60">
        <f t="shared" si="19"/>
        <v>0</v>
      </c>
      <c r="BR164" s="60">
        <f t="shared" si="20"/>
        <v>17.213750000000015</v>
      </c>
    </row>
    <row r="165" spans="1:70" s="1" customFormat="1" ht="20.25">
      <c r="A165" s="36" t="s">
        <v>37</v>
      </c>
      <c r="B165" s="20" t="s">
        <v>331</v>
      </c>
      <c r="C165" s="21" t="str">
        <f>CONCATENATE(A165," ",B165)</f>
        <v xml:space="preserve">ROSCOLUX #52 LT LAVENDER </v>
      </c>
      <c r="D165" s="22">
        <v>42.87</v>
      </c>
      <c r="E165" s="22">
        <v>60.84</v>
      </c>
      <c r="F165" s="22">
        <v>71.91</v>
      </c>
      <c r="G165" s="22">
        <v>72.599999999999994</v>
      </c>
      <c r="H165" s="22">
        <v>69.98</v>
      </c>
      <c r="I165" s="22">
        <v>63.66</v>
      </c>
      <c r="J165" s="22">
        <v>55.38</v>
      </c>
      <c r="K165" s="22">
        <v>46.78</v>
      </c>
      <c r="L165" s="22">
        <v>37.479999999999997</v>
      </c>
      <c r="M165" s="22">
        <v>29.69</v>
      </c>
      <c r="N165" s="22">
        <v>26.24</v>
      </c>
      <c r="O165" s="22">
        <v>25.22</v>
      </c>
      <c r="P165" s="22">
        <v>31.22</v>
      </c>
      <c r="Q165" s="22">
        <v>40.1</v>
      </c>
      <c r="R165" s="22">
        <v>49.28</v>
      </c>
      <c r="S165" s="22">
        <v>68.73</v>
      </c>
      <c r="T165" s="22">
        <v>81.95</v>
      </c>
      <c r="U165" s="22">
        <v>85.91</v>
      </c>
      <c r="V165" s="22">
        <v>87.01</v>
      </c>
      <c r="W165" s="22">
        <v>87.63</v>
      </c>
      <c r="X165" s="23">
        <v>0.26</v>
      </c>
      <c r="Y165" s="24">
        <v>65.147999999999996</v>
      </c>
      <c r="Z165" s="24">
        <v>10.327999999999999</v>
      </c>
      <c r="AA165" s="24">
        <v>-31.509</v>
      </c>
      <c r="AB165" s="24">
        <v>66.165000000000006</v>
      </c>
      <c r="AC165" s="24">
        <v>14.132999999999999</v>
      </c>
      <c r="AD165" s="24">
        <v>-31.478000000000002</v>
      </c>
      <c r="AE165" s="25">
        <v>34.234145639029883</v>
      </c>
      <c r="AF165" s="25">
        <v>0.42017993061908965</v>
      </c>
      <c r="AG165" s="25">
        <v>0.35059078020949647</v>
      </c>
      <c r="AH165" s="25">
        <v>35.537478591919324</v>
      </c>
      <c r="AI165" s="25">
        <v>0.26350909004771333</v>
      </c>
      <c r="AJ165" s="25">
        <v>0.24660315903554206</v>
      </c>
      <c r="AK165" s="26"/>
      <c r="AL165" s="27" t="s">
        <v>28</v>
      </c>
      <c r="AM165" s="27" t="s">
        <v>29</v>
      </c>
      <c r="AN165" s="27" t="s">
        <v>30</v>
      </c>
      <c r="AO165" s="27" t="s">
        <v>31</v>
      </c>
      <c r="AP165" s="28" t="s">
        <v>32</v>
      </c>
      <c r="AQ165" s="28" t="s">
        <v>32</v>
      </c>
      <c r="AR165" s="28" t="s">
        <v>33</v>
      </c>
      <c r="AS165" s="29"/>
      <c r="AT165" s="30" t="s">
        <v>34</v>
      </c>
      <c r="AU165" s="30" t="s">
        <v>34</v>
      </c>
      <c r="AV165" s="31" t="s">
        <v>35</v>
      </c>
      <c r="AW165" s="31" t="s">
        <v>35</v>
      </c>
      <c r="AX165" s="32" t="s">
        <v>36</v>
      </c>
      <c r="AZ165" s="60">
        <f>AVERAGE(D165,G165)</f>
        <v>57.734999999999999</v>
      </c>
      <c r="BA165" s="60">
        <f>AVERAGE(H165,K165)</f>
        <v>58.38</v>
      </c>
      <c r="BB165" s="60">
        <f>AVERAGE(L165,O165)</f>
        <v>31.349999999999998</v>
      </c>
      <c r="BC165" s="60">
        <f>AVERAGE(P165,S165)</f>
        <v>49.975000000000001</v>
      </c>
      <c r="BD165" s="60">
        <f>AVERAGE(T165,W165)</f>
        <v>84.789999999999992</v>
      </c>
      <c r="BF165" s="1" t="str">
        <f>B165</f>
        <v xml:space="preserve">#52 LT LAVENDER </v>
      </c>
      <c r="BG165" s="60">
        <f>MAX(AZ165-SUM(BA165:BD165)/4,0)</f>
        <v>1.6112499999999983</v>
      </c>
      <c r="BH165" s="60">
        <f>MAX(BA165-(AZ165+SUM(BB165:BD165)/4),0)</f>
        <v>0</v>
      </c>
      <c r="BI165" s="60">
        <f>MAX(BB165-(SUM(AZ165:BA165)+SUM(BC165:BD165))/4,0)</f>
        <v>0</v>
      </c>
      <c r="BJ165" s="60">
        <f>MAX(BC165-(SUM(AZ165:BB165)+BD165)/4,0)</f>
        <v>0</v>
      </c>
      <c r="BK165" s="60">
        <f>MAX(BD165-SUM(AZ165:BC165)/4,0)</f>
        <v>35.429999999999993</v>
      </c>
      <c r="BN165" s="60">
        <f t="shared" si="16"/>
        <v>0</v>
      </c>
      <c r="BO165" s="60">
        <f t="shared" si="17"/>
        <v>0</v>
      </c>
      <c r="BP165" s="60">
        <f t="shared" si="18"/>
        <v>0</v>
      </c>
      <c r="BQ165" s="60">
        <f t="shared" si="19"/>
        <v>0</v>
      </c>
      <c r="BR165" s="60">
        <f t="shared" si="20"/>
        <v>35.027187499999997</v>
      </c>
    </row>
    <row r="166" spans="1:70" s="1" customFormat="1" ht="20.25">
      <c r="A166" s="36" t="s">
        <v>37</v>
      </c>
      <c r="B166" s="20" t="s">
        <v>191</v>
      </c>
      <c r="C166" s="21" t="str">
        <f>CONCATENATE(A166," ",B166)</f>
        <v>ROSCOLUX #356 MIDDLE LAVENDER</v>
      </c>
      <c r="D166" s="22">
        <v>36.020000000000003</v>
      </c>
      <c r="E166" s="22">
        <v>54.44</v>
      </c>
      <c r="F166" s="22">
        <v>66.94</v>
      </c>
      <c r="G166" s="22">
        <v>68.5</v>
      </c>
      <c r="H166" s="22">
        <v>66.599999999999994</v>
      </c>
      <c r="I166" s="22">
        <v>59.96</v>
      </c>
      <c r="J166" s="22">
        <v>50.88</v>
      </c>
      <c r="K166" s="22">
        <v>41.4</v>
      </c>
      <c r="L166" s="22">
        <v>31.4</v>
      </c>
      <c r="M166" s="22">
        <v>23.19</v>
      </c>
      <c r="N166" s="22">
        <v>19.420000000000002</v>
      </c>
      <c r="O166" s="22">
        <v>17.440000000000001</v>
      </c>
      <c r="P166" s="22">
        <v>22.26</v>
      </c>
      <c r="Q166" s="22">
        <v>29.21</v>
      </c>
      <c r="R166" s="22">
        <v>36.85</v>
      </c>
      <c r="S166" s="22">
        <v>60.24</v>
      </c>
      <c r="T166" s="22">
        <v>78.53</v>
      </c>
      <c r="U166" s="22">
        <v>84.4</v>
      </c>
      <c r="V166" s="22">
        <v>86.2</v>
      </c>
      <c r="W166" s="22">
        <v>87.16</v>
      </c>
      <c r="X166" s="23">
        <v>0.27</v>
      </c>
      <c r="Y166" s="24">
        <v>58.512999999999998</v>
      </c>
      <c r="Z166" s="24">
        <v>8.3789999999999996</v>
      </c>
      <c r="AA166" s="24">
        <v>-39.247999999999998</v>
      </c>
      <c r="AB166" s="24">
        <v>60.335000000000001</v>
      </c>
      <c r="AC166" s="24">
        <v>13.952999999999999</v>
      </c>
      <c r="AD166" s="24">
        <v>-38.006999999999998</v>
      </c>
      <c r="AE166" s="25">
        <v>26.504656461653891</v>
      </c>
      <c r="AF166" s="25">
        <v>0.3984940109445656</v>
      </c>
      <c r="AG166" s="25">
        <v>0.33585083265549726</v>
      </c>
      <c r="AH166" s="25">
        <v>28.496870060233036</v>
      </c>
      <c r="AI166" s="25">
        <v>0.24430557965217126</v>
      </c>
      <c r="AJ166" s="25">
        <v>0.2269901938884642</v>
      </c>
      <c r="AK166" s="26"/>
      <c r="AL166" s="27" t="s">
        <v>28</v>
      </c>
      <c r="AM166" s="27" t="s">
        <v>29</v>
      </c>
      <c r="AN166" s="27" t="s">
        <v>30</v>
      </c>
      <c r="AO166" s="27" t="s">
        <v>31</v>
      </c>
      <c r="AP166" s="28" t="s">
        <v>32</v>
      </c>
      <c r="AQ166" s="28" t="s">
        <v>32</v>
      </c>
      <c r="AR166" s="28" t="s">
        <v>33</v>
      </c>
      <c r="AS166" s="29"/>
      <c r="AT166" s="30" t="s">
        <v>34</v>
      </c>
      <c r="AU166" s="30" t="s">
        <v>34</v>
      </c>
      <c r="AV166" s="31" t="s">
        <v>35</v>
      </c>
      <c r="AW166" s="31" t="s">
        <v>35</v>
      </c>
      <c r="AX166" s="32" t="s">
        <v>36</v>
      </c>
      <c r="AZ166" s="60">
        <f>AVERAGE(D166,G166)</f>
        <v>52.260000000000005</v>
      </c>
      <c r="BA166" s="60">
        <f>AVERAGE(H166,K166)</f>
        <v>54</v>
      </c>
      <c r="BB166" s="60">
        <f>AVERAGE(L166,O166)</f>
        <v>24.42</v>
      </c>
      <c r="BC166" s="60">
        <f>AVERAGE(P166,S166)</f>
        <v>41.25</v>
      </c>
      <c r="BD166" s="60">
        <f>AVERAGE(T166,W166)</f>
        <v>82.844999999999999</v>
      </c>
      <c r="BF166" s="1" t="str">
        <f>B166</f>
        <v>#356 MIDDLE LAVENDER</v>
      </c>
      <c r="BG166" s="60">
        <f>MAX(AZ166-SUM(BA166:BD166)/4,0)</f>
        <v>1.6312500000000085</v>
      </c>
      <c r="BH166" s="60">
        <f>MAX(BA166-(AZ166+SUM(BB166:BD166)/4),0)</f>
        <v>0</v>
      </c>
      <c r="BI166" s="60">
        <f>MAX(BB166-(SUM(AZ166:BA166)+SUM(BC166:BD166))/4,0)</f>
        <v>0</v>
      </c>
      <c r="BJ166" s="60">
        <f>MAX(BC166-(SUM(AZ166:BB166)+BD166)/4,0)</f>
        <v>0</v>
      </c>
      <c r="BK166" s="60">
        <f>MAX(BD166-SUM(AZ166:BC166)/4,0)</f>
        <v>39.862499999999997</v>
      </c>
      <c r="BN166" s="60">
        <f t="shared" si="16"/>
        <v>0</v>
      </c>
      <c r="BO166" s="60">
        <f t="shared" si="17"/>
        <v>0</v>
      </c>
      <c r="BP166" s="60">
        <f t="shared" si="18"/>
        <v>0</v>
      </c>
      <c r="BQ166" s="60">
        <f t="shared" si="19"/>
        <v>0</v>
      </c>
      <c r="BR166" s="60">
        <f t="shared" si="20"/>
        <v>39.454687499999991</v>
      </c>
    </row>
    <row r="167" spans="1:70" s="1" customFormat="1" ht="20.25">
      <c r="A167" s="36" t="s">
        <v>37</v>
      </c>
      <c r="B167" s="20" t="s">
        <v>205</v>
      </c>
      <c r="C167" s="21" t="str">
        <f>CONCATENATE(A167," ",B167)</f>
        <v>ROSCOLUX #369 TAHITIAN BLUE</v>
      </c>
      <c r="D167" s="22">
        <v>14.63</v>
      </c>
      <c r="E167" s="22">
        <v>24.93</v>
      </c>
      <c r="F167" s="22">
        <v>44.8</v>
      </c>
      <c r="G167" s="22">
        <v>60.24</v>
      </c>
      <c r="H167" s="22">
        <v>73.98</v>
      </c>
      <c r="I167" s="22">
        <v>79.349999999999994</v>
      </c>
      <c r="J167" s="22">
        <v>76.89</v>
      </c>
      <c r="K167" s="22">
        <v>67.319999999999993</v>
      </c>
      <c r="L167" s="22">
        <v>53.12</v>
      </c>
      <c r="M167" s="22">
        <v>34.200000000000003</v>
      </c>
      <c r="N167" s="22">
        <v>19.75</v>
      </c>
      <c r="O167" s="22">
        <v>8.3699999999999992</v>
      </c>
      <c r="P167" s="22">
        <v>5.58</v>
      </c>
      <c r="Q167" s="22">
        <v>4.1100000000000003</v>
      </c>
      <c r="R167" s="22">
        <v>4.0999999999999996</v>
      </c>
      <c r="S167" s="22">
        <v>11.13</v>
      </c>
      <c r="T167" s="22">
        <v>14.83</v>
      </c>
      <c r="U167" s="22">
        <v>24.25</v>
      </c>
      <c r="V167" s="22">
        <v>28.3</v>
      </c>
      <c r="W167" s="22">
        <v>48.8</v>
      </c>
      <c r="X167" s="23">
        <v>0.22</v>
      </c>
      <c r="Y167" s="24">
        <v>54.768581132992239</v>
      </c>
      <c r="Z167" s="24">
        <v>-50.970459545754629</v>
      </c>
      <c r="AA167" s="24">
        <v>-58.505404933348281</v>
      </c>
      <c r="AB167" s="24">
        <v>63.03275237391253</v>
      </c>
      <c r="AC167" s="24">
        <v>-30.338819547463757</v>
      </c>
      <c r="AD167" s="24">
        <v>-44.596730251835083</v>
      </c>
      <c r="AE167" s="25">
        <v>22.706358862478535</v>
      </c>
      <c r="AF167" s="25">
        <v>0.2308820393429182</v>
      </c>
      <c r="AG167" s="25">
        <v>0.35946512638175077</v>
      </c>
      <c r="AH167" s="25">
        <v>31.626224743100334</v>
      </c>
      <c r="AI167" s="25">
        <v>0.16955778444798619</v>
      </c>
      <c r="AJ167" s="25">
        <v>0.23653844935618759</v>
      </c>
      <c r="AK167" s="26"/>
      <c r="AL167" s="27" t="s">
        <v>28</v>
      </c>
      <c r="AM167" s="27" t="s">
        <v>29</v>
      </c>
      <c r="AN167" s="27" t="s">
        <v>30</v>
      </c>
      <c r="AO167" s="27" t="s">
        <v>31</v>
      </c>
      <c r="AP167" s="28" t="s">
        <v>32</v>
      </c>
      <c r="AQ167" s="28" t="s">
        <v>32</v>
      </c>
      <c r="AR167" s="28" t="s">
        <v>33</v>
      </c>
      <c r="AS167" s="29"/>
      <c r="AT167" s="30" t="s">
        <v>34</v>
      </c>
      <c r="AU167" s="30" t="s">
        <v>34</v>
      </c>
      <c r="AV167" s="31"/>
      <c r="AW167" s="31"/>
      <c r="AX167" s="32"/>
      <c r="AZ167" s="60">
        <f>AVERAGE(D167,G167)</f>
        <v>37.435000000000002</v>
      </c>
      <c r="BA167" s="60">
        <f>AVERAGE(H167,K167)</f>
        <v>70.650000000000006</v>
      </c>
      <c r="BB167" s="60">
        <f>AVERAGE(L167,O167)</f>
        <v>30.744999999999997</v>
      </c>
      <c r="BC167" s="60">
        <f>AVERAGE(P167,S167)</f>
        <v>8.3550000000000004</v>
      </c>
      <c r="BD167" s="60">
        <f>AVERAGE(T167,W167)</f>
        <v>31.814999999999998</v>
      </c>
      <c r="BF167" s="1" t="str">
        <f>B167</f>
        <v>#369 TAHITIAN BLUE</v>
      </c>
      <c r="BG167" s="60">
        <f>MAX(AZ167-SUM(BA167:BD167)/4,0)</f>
        <v>2.0437500000000028</v>
      </c>
      <c r="BH167" s="60">
        <f>MAX(BA167-(AZ167+SUM(BB167:BD167)/4),0)</f>
        <v>15.486250000000005</v>
      </c>
      <c r="BI167" s="60">
        <f>MAX(BB167-(SUM(AZ167:BA167)+SUM(BC167:BD167))/4,0)</f>
        <v>0</v>
      </c>
      <c r="BJ167" s="60">
        <f>MAX(BC167-(SUM(AZ167:BB167)+BD167)/4,0)</f>
        <v>0</v>
      </c>
      <c r="BK167" s="60">
        <f>MAX(BD167-SUM(AZ167:BC167)/4,0)</f>
        <v>0</v>
      </c>
      <c r="BN167" s="60">
        <f t="shared" si="16"/>
        <v>0</v>
      </c>
      <c r="BO167" s="60">
        <f t="shared" si="17"/>
        <v>7.0215625000000053</v>
      </c>
      <c r="BP167" s="60">
        <f t="shared" si="18"/>
        <v>0</v>
      </c>
      <c r="BQ167" s="60">
        <f t="shared" si="19"/>
        <v>0</v>
      </c>
      <c r="BR167" s="60">
        <f t="shared" si="20"/>
        <v>0</v>
      </c>
    </row>
    <row r="168" spans="1:70" s="1" customFormat="1" ht="20.25">
      <c r="A168" s="36" t="s">
        <v>37</v>
      </c>
      <c r="B168" s="20" t="s">
        <v>342</v>
      </c>
      <c r="C168" s="21" t="str">
        <f>CONCATENATE(A168," ",B168)</f>
        <v xml:space="preserve">ROSCOLUX #63 PALE BLUE </v>
      </c>
      <c r="D168" s="22">
        <v>62.64</v>
      </c>
      <c r="E168" s="22">
        <v>66.36</v>
      </c>
      <c r="F168" s="22">
        <v>70.14</v>
      </c>
      <c r="G168" s="22">
        <v>74.81</v>
      </c>
      <c r="H168" s="22">
        <v>79.37</v>
      </c>
      <c r="I168" s="22">
        <v>80.69</v>
      </c>
      <c r="J168" s="22">
        <v>79.650000000000006</v>
      </c>
      <c r="K168" s="22">
        <v>75.31</v>
      </c>
      <c r="L168" s="22">
        <v>68.83</v>
      </c>
      <c r="M168" s="22">
        <v>59.09</v>
      </c>
      <c r="N168" s="22">
        <v>51.4</v>
      </c>
      <c r="O168" s="22">
        <v>40.03</v>
      </c>
      <c r="P168" s="22">
        <v>39.61</v>
      </c>
      <c r="Q168" s="22">
        <v>38.200000000000003</v>
      </c>
      <c r="R168" s="22">
        <v>37.450000000000003</v>
      </c>
      <c r="S168" s="22">
        <v>60.72</v>
      </c>
      <c r="T168" s="22">
        <v>80.599999999999994</v>
      </c>
      <c r="U168" s="22">
        <v>86.21</v>
      </c>
      <c r="V168" s="22">
        <v>87.58</v>
      </c>
      <c r="W168" s="22">
        <v>88.06</v>
      </c>
      <c r="X168" s="23">
        <v>0.56000000000000005</v>
      </c>
      <c r="Y168" s="24">
        <v>76.625</v>
      </c>
      <c r="Z168" s="24">
        <v>-15.002000000000001</v>
      </c>
      <c r="AA168" s="24">
        <v>-24.972000000000001</v>
      </c>
      <c r="AB168" s="24">
        <v>79.600999999999999</v>
      </c>
      <c r="AC168" s="24">
        <v>-12.131</v>
      </c>
      <c r="AD168" s="24">
        <v>-19.895</v>
      </c>
      <c r="AE168" s="25">
        <v>50.910890708966207</v>
      </c>
      <c r="AF168" s="25">
        <v>0.3871753050162321</v>
      </c>
      <c r="AG168" s="25">
        <v>0.39544595917895509</v>
      </c>
      <c r="AH168" s="25">
        <v>55.977479240564463</v>
      </c>
      <c r="AI168" s="25">
        <v>0.25548554274266644</v>
      </c>
      <c r="AJ168" s="25">
        <v>0.29409166302873752</v>
      </c>
      <c r="AK168" s="26"/>
      <c r="AL168" s="27" t="s">
        <v>28</v>
      </c>
      <c r="AM168" s="27" t="s">
        <v>29</v>
      </c>
      <c r="AN168" s="27" t="s">
        <v>30</v>
      </c>
      <c r="AO168" s="27" t="s">
        <v>31</v>
      </c>
      <c r="AP168" s="28" t="s">
        <v>32</v>
      </c>
      <c r="AQ168" s="28" t="s">
        <v>32</v>
      </c>
      <c r="AR168" s="28" t="s">
        <v>33</v>
      </c>
      <c r="AS168" s="29"/>
      <c r="AT168" s="30" t="s">
        <v>34</v>
      </c>
      <c r="AU168" s="30" t="s">
        <v>34</v>
      </c>
      <c r="AV168" s="31" t="s">
        <v>35</v>
      </c>
      <c r="AW168" s="31" t="s">
        <v>35</v>
      </c>
      <c r="AX168" s="32" t="s">
        <v>36</v>
      </c>
      <c r="AZ168" s="60">
        <f>AVERAGE(D168,G168)</f>
        <v>68.724999999999994</v>
      </c>
      <c r="BA168" s="60">
        <f>AVERAGE(H168,K168)</f>
        <v>77.34</v>
      </c>
      <c r="BB168" s="60">
        <f>AVERAGE(L168,O168)</f>
        <v>54.43</v>
      </c>
      <c r="BC168" s="60">
        <f>AVERAGE(P168,S168)</f>
        <v>50.164999999999999</v>
      </c>
      <c r="BD168" s="60">
        <f>AVERAGE(T168,W168)</f>
        <v>84.33</v>
      </c>
      <c r="BF168" s="1" t="str">
        <f>B168</f>
        <v xml:space="preserve">#63 PALE BLUE </v>
      </c>
      <c r="BG168" s="60">
        <f>MAX(AZ168-SUM(BA168:BD168)/4,0)</f>
        <v>2.1587499999999977</v>
      </c>
      <c r="BH168" s="60">
        <f>MAX(BA168-(AZ168+SUM(BB168:BD168)/4),0)</f>
        <v>0</v>
      </c>
      <c r="BI168" s="60">
        <f>MAX(BB168-(SUM(AZ168:BA168)+SUM(BC168:BD168))/4,0)</f>
        <v>0</v>
      </c>
      <c r="BJ168" s="60">
        <f>MAX(BC168-(SUM(AZ168:BB168)+BD168)/4,0)</f>
        <v>0</v>
      </c>
      <c r="BK168" s="60">
        <f>MAX(BD168-SUM(AZ168:BC168)/4,0)</f>
        <v>21.664999999999999</v>
      </c>
      <c r="BN168" s="60">
        <f t="shared" si="16"/>
        <v>0</v>
      </c>
      <c r="BO168" s="60">
        <f t="shared" si="17"/>
        <v>0</v>
      </c>
      <c r="BP168" s="60">
        <f t="shared" si="18"/>
        <v>0</v>
      </c>
      <c r="BQ168" s="60">
        <f t="shared" si="19"/>
        <v>0</v>
      </c>
      <c r="BR168" s="60">
        <f t="shared" si="20"/>
        <v>21.1253125</v>
      </c>
    </row>
    <row r="169" spans="1:70" s="1" customFormat="1" ht="20.25">
      <c r="A169" s="36" t="s">
        <v>37</v>
      </c>
      <c r="B169" s="20" t="s">
        <v>334</v>
      </c>
      <c r="C169" s="21" t="str">
        <f>CONCATENATE(A169," ",B169)</f>
        <v xml:space="preserve">ROSCOLUX #55 LILAC </v>
      </c>
      <c r="D169" s="22">
        <v>45.53</v>
      </c>
      <c r="E169" s="22">
        <v>57.32</v>
      </c>
      <c r="F169" s="22">
        <v>65.22</v>
      </c>
      <c r="G169" s="22">
        <v>68.599999999999994</v>
      </c>
      <c r="H169" s="22">
        <v>70.45</v>
      </c>
      <c r="I169" s="22">
        <v>67.599999999999994</v>
      </c>
      <c r="J169" s="22">
        <v>61.14</v>
      </c>
      <c r="K169" s="22">
        <v>53.19</v>
      </c>
      <c r="L169" s="22">
        <v>43.54</v>
      </c>
      <c r="M169" s="22">
        <v>33.67</v>
      </c>
      <c r="N169" s="22">
        <v>28.5</v>
      </c>
      <c r="O169" s="22">
        <v>23.18</v>
      </c>
      <c r="P169" s="22">
        <v>26.17</v>
      </c>
      <c r="Q169" s="22">
        <v>29.54</v>
      </c>
      <c r="R169" s="22">
        <v>33.14</v>
      </c>
      <c r="S169" s="22">
        <v>57.44</v>
      </c>
      <c r="T169" s="22">
        <v>77.81</v>
      </c>
      <c r="U169" s="22">
        <v>83.88</v>
      </c>
      <c r="V169" s="22">
        <v>85.35</v>
      </c>
      <c r="W169" s="22">
        <v>86.18</v>
      </c>
      <c r="X169" s="23">
        <v>0.37</v>
      </c>
      <c r="Y169" s="24">
        <v>64.188000000000002</v>
      </c>
      <c r="Z169" s="24">
        <v>-3.2690000000000001</v>
      </c>
      <c r="AA169" s="24">
        <v>-35.521999999999998</v>
      </c>
      <c r="AB169" s="24">
        <v>66.849000000000004</v>
      </c>
      <c r="AC169" s="24">
        <v>1.417</v>
      </c>
      <c r="AD169" s="24">
        <v>-32.015999999999998</v>
      </c>
      <c r="AE169" s="25">
        <v>33.033468546570177</v>
      </c>
      <c r="AF169" s="25">
        <v>0.38488445541141625</v>
      </c>
      <c r="AG169" s="25">
        <v>0.36057078680443405</v>
      </c>
      <c r="AH169" s="25">
        <v>36.432405298370234</v>
      </c>
      <c r="AI169" s="25">
        <v>0.24296850114870427</v>
      </c>
      <c r="AJ169" s="25">
        <v>0.25268260754168015</v>
      </c>
      <c r="AK169" s="26"/>
      <c r="AL169" s="27" t="s">
        <v>28</v>
      </c>
      <c r="AM169" s="27" t="s">
        <v>29</v>
      </c>
      <c r="AN169" s="27" t="s">
        <v>30</v>
      </c>
      <c r="AO169" s="27" t="s">
        <v>31</v>
      </c>
      <c r="AP169" s="28" t="s">
        <v>32</v>
      </c>
      <c r="AQ169" s="28" t="s">
        <v>32</v>
      </c>
      <c r="AR169" s="28" t="s">
        <v>33</v>
      </c>
      <c r="AS169" s="29"/>
      <c r="AT169" s="30" t="s">
        <v>34</v>
      </c>
      <c r="AU169" s="30" t="s">
        <v>34</v>
      </c>
      <c r="AV169" s="31" t="s">
        <v>35</v>
      </c>
      <c r="AW169" s="31" t="s">
        <v>35</v>
      </c>
      <c r="AX169" s="32" t="s">
        <v>36</v>
      </c>
      <c r="AZ169" s="60">
        <f>AVERAGE(D169,G169)</f>
        <v>57.064999999999998</v>
      </c>
      <c r="BA169" s="60">
        <f>AVERAGE(H169,K169)</f>
        <v>61.82</v>
      </c>
      <c r="BB169" s="60">
        <f>AVERAGE(L169,O169)</f>
        <v>33.36</v>
      </c>
      <c r="BC169" s="60">
        <f>AVERAGE(P169,S169)</f>
        <v>41.805</v>
      </c>
      <c r="BD169" s="60">
        <f>AVERAGE(T169,W169)</f>
        <v>81.995000000000005</v>
      </c>
      <c r="BF169" s="1" t="str">
        <f>B169</f>
        <v xml:space="preserve">#55 LILAC </v>
      </c>
      <c r="BG169" s="60">
        <f>MAX(AZ169-SUM(BA169:BD169)/4,0)</f>
        <v>2.3199999999999932</v>
      </c>
      <c r="BH169" s="60">
        <f>MAX(BA169-(AZ169+SUM(BB169:BD169)/4),0)</f>
        <v>0</v>
      </c>
      <c r="BI169" s="60">
        <f>MAX(BB169-(SUM(AZ169:BA169)+SUM(BC169:BD169))/4,0)</f>
        <v>0</v>
      </c>
      <c r="BJ169" s="60">
        <f>MAX(BC169-(SUM(AZ169:BB169)+BD169)/4,0)</f>
        <v>0</v>
      </c>
      <c r="BK169" s="60">
        <f>MAX(BD169-SUM(AZ169:BC169)/4,0)</f>
        <v>33.482500000000002</v>
      </c>
      <c r="BN169" s="60">
        <f t="shared" si="16"/>
        <v>0</v>
      </c>
      <c r="BO169" s="60">
        <f t="shared" si="17"/>
        <v>0</v>
      </c>
      <c r="BP169" s="60">
        <f t="shared" si="18"/>
        <v>0</v>
      </c>
      <c r="BQ169" s="60">
        <f t="shared" si="19"/>
        <v>0</v>
      </c>
      <c r="BR169" s="60">
        <f t="shared" si="20"/>
        <v>32.902500000000003</v>
      </c>
    </row>
    <row r="170" spans="1:70" s="1" customFormat="1" ht="20.25">
      <c r="A170" s="36" t="s">
        <v>37</v>
      </c>
      <c r="B170" s="20" t="s">
        <v>336</v>
      </c>
      <c r="C170" s="21" t="str">
        <f>CONCATENATE(A170," ",B170)</f>
        <v xml:space="preserve">ROSCOLUX #57 LAVENDER </v>
      </c>
      <c r="D170" s="22">
        <v>31.68</v>
      </c>
      <c r="E170" s="22">
        <v>46.96</v>
      </c>
      <c r="F170" s="22">
        <v>60.5</v>
      </c>
      <c r="G170" s="22">
        <v>66.39</v>
      </c>
      <c r="H170" s="22">
        <v>69.14</v>
      </c>
      <c r="I170" s="22">
        <v>62.54</v>
      </c>
      <c r="J170" s="22">
        <v>49.37</v>
      </c>
      <c r="K170" s="22">
        <v>35.31</v>
      </c>
      <c r="L170" s="22">
        <v>24.39</v>
      </c>
      <c r="M170" s="22">
        <v>17.09</v>
      </c>
      <c r="N170" s="22">
        <v>15.69</v>
      </c>
      <c r="O170" s="22">
        <v>14.45</v>
      </c>
      <c r="P170" s="22">
        <v>19.329999999999998</v>
      </c>
      <c r="Q170" s="22">
        <v>20.7</v>
      </c>
      <c r="R170" s="22">
        <v>20.99</v>
      </c>
      <c r="S170" s="22">
        <v>47.69</v>
      </c>
      <c r="T170" s="22">
        <v>75.510000000000005</v>
      </c>
      <c r="U170" s="22">
        <v>84.35</v>
      </c>
      <c r="V170" s="22">
        <v>86.42</v>
      </c>
      <c r="W170" s="22">
        <v>87.23</v>
      </c>
      <c r="X170" s="23">
        <v>0.24</v>
      </c>
      <c r="Y170" s="24">
        <v>53.084000000000003</v>
      </c>
      <c r="Z170" s="24">
        <v>7.21</v>
      </c>
      <c r="AA170" s="24">
        <v>-48.997999999999998</v>
      </c>
      <c r="AB170" s="24">
        <v>55.643999999999998</v>
      </c>
      <c r="AC170" s="24">
        <v>17.789000000000001</v>
      </c>
      <c r="AD170" s="24">
        <v>-46.783000000000001</v>
      </c>
      <c r="AE170" s="25">
        <v>21.123139093488874</v>
      </c>
      <c r="AF170" s="25">
        <v>0.37113910918985715</v>
      </c>
      <c r="AG170" s="25">
        <v>0.31451769652314232</v>
      </c>
      <c r="AH170" s="25">
        <v>23.559469551974257</v>
      </c>
      <c r="AI170" s="25">
        <v>0.22590316864749502</v>
      </c>
      <c r="AJ170" s="25">
        <v>0.20097261800067784</v>
      </c>
      <c r="AK170" s="26"/>
      <c r="AL170" s="27" t="s">
        <v>28</v>
      </c>
      <c r="AM170" s="27" t="s">
        <v>29</v>
      </c>
      <c r="AN170" s="27" t="s">
        <v>30</v>
      </c>
      <c r="AO170" s="27" t="s">
        <v>31</v>
      </c>
      <c r="AP170" s="28" t="s">
        <v>32</v>
      </c>
      <c r="AQ170" s="28" t="s">
        <v>32</v>
      </c>
      <c r="AR170" s="28" t="s">
        <v>33</v>
      </c>
      <c r="AS170" s="29"/>
      <c r="AT170" s="30" t="s">
        <v>34</v>
      </c>
      <c r="AU170" s="30" t="s">
        <v>34</v>
      </c>
      <c r="AV170" s="31" t="s">
        <v>35</v>
      </c>
      <c r="AW170" s="31" t="s">
        <v>35</v>
      </c>
      <c r="AX170" s="32" t="s">
        <v>36</v>
      </c>
      <c r="AZ170" s="60">
        <f>AVERAGE(D170,G170)</f>
        <v>49.034999999999997</v>
      </c>
      <c r="BA170" s="60">
        <f>AVERAGE(H170,K170)</f>
        <v>52.225000000000001</v>
      </c>
      <c r="BB170" s="60">
        <f>AVERAGE(L170,O170)</f>
        <v>19.420000000000002</v>
      </c>
      <c r="BC170" s="60">
        <f>AVERAGE(P170,S170)</f>
        <v>33.51</v>
      </c>
      <c r="BD170" s="60">
        <f>AVERAGE(T170,W170)</f>
        <v>81.37</v>
      </c>
      <c r="BF170" s="1" t="str">
        <f>B170</f>
        <v xml:space="preserve">#57 LAVENDER </v>
      </c>
      <c r="BG170" s="60">
        <f>MAX(AZ170-SUM(BA170:BD170)/4,0)</f>
        <v>2.4037499999999952</v>
      </c>
      <c r="BH170" s="60">
        <f>MAX(BA170-(AZ170+SUM(BB170:BD170)/4),0)</f>
        <v>0</v>
      </c>
      <c r="BI170" s="60">
        <f>MAX(BB170-(SUM(AZ170:BA170)+SUM(BC170:BD170))/4,0)</f>
        <v>0</v>
      </c>
      <c r="BJ170" s="60">
        <f>MAX(BC170-(SUM(AZ170:BB170)+BD170)/4,0)</f>
        <v>0</v>
      </c>
      <c r="BK170" s="60">
        <f>MAX(BD170-SUM(AZ170:BC170)/4,0)</f>
        <v>42.822500000000005</v>
      </c>
      <c r="BN170" s="60">
        <f t="shared" si="16"/>
        <v>0</v>
      </c>
      <c r="BO170" s="60">
        <f t="shared" si="17"/>
        <v>0</v>
      </c>
      <c r="BP170" s="60">
        <f t="shared" si="18"/>
        <v>0</v>
      </c>
      <c r="BQ170" s="60">
        <f t="shared" si="19"/>
        <v>0</v>
      </c>
      <c r="BR170" s="60">
        <f t="shared" si="20"/>
        <v>42.221562500000005</v>
      </c>
    </row>
    <row r="171" spans="1:70" s="1" customFormat="1" ht="20.25">
      <c r="A171" s="36" t="s">
        <v>37</v>
      </c>
      <c r="B171" s="21" t="s">
        <v>120</v>
      </c>
      <c r="C171" s="21" t="s">
        <v>121</v>
      </c>
      <c r="D171" s="38">
        <v>58.17</v>
      </c>
      <c r="E171" s="38">
        <v>64.41</v>
      </c>
      <c r="F171" s="38">
        <v>68.45</v>
      </c>
      <c r="G171" s="38">
        <v>72.23</v>
      </c>
      <c r="H171" s="38">
        <v>73.069999999999993</v>
      </c>
      <c r="I171" s="38">
        <v>71.290000000000006</v>
      </c>
      <c r="J171" s="38">
        <v>68.099999999999994</v>
      </c>
      <c r="K171" s="38">
        <v>65</v>
      </c>
      <c r="L171" s="38">
        <v>60.57</v>
      </c>
      <c r="M171" s="38">
        <v>60.42</v>
      </c>
      <c r="N171" s="38">
        <v>57.34</v>
      </c>
      <c r="O171" s="38">
        <v>59.12</v>
      </c>
      <c r="P171" s="38">
        <v>57.25</v>
      </c>
      <c r="Q171" s="38">
        <v>53.57</v>
      </c>
      <c r="R171" s="38">
        <v>51.54</v>
      </c>
      <c r="S171" s="38">
        <v>49.67</v>
      </c>
      <c r="T171" s="38">
        <v>54.38</v>
      </c>
      <c r="U171" s="38">
        <v>66.06</v>
      </c>
      <c r="V171" s="38">
        <v>76.290000000000006</v>
      </c>
      <c r="W171" s="39">
        <v>81.489999999999995</v>
      </c>
      <c r="X171" s="23">
        <v>0.74</v>
      </c>
      <c r="Y171" s="31">
        <v>80.944999999999993</v>
      </c>
      <c r="Z171" s="31">
        <v>-3.621</v>
      </c>
      <c r="AA171" s="31">
        <v>-10.901999999999999</v>
      </c>
      <c r="AB171" s="31">
        <v>81.789000000000001</v>
      </c>
      <c r="AC171" s="31">
        <v>-0.72599999999999998</v>
      </c>
      <c r="AD171" s="31">
        <v>-9.9239999999999995</v>
      </c>
      <c r="AE171" s="25">
        <v>58.37169133040414</v>
      </c>
      <c r="AF171" s="25">
        <v>0.43174777835088185</v>
      </c>
      <c r="AG171" s="25">
        <v>0.39867669127200045</v>
      </c>
      <c r="AH171" s="25">
        <v>59.909548604139495</v>
      </c>
      <c r="AI171" s="25">
        <v>0.29314768495748439</v>
      </c>
      <c r="AJ171" s="25">
        <v>0.31073254535855116</v>
      </c>
      <c r="AK171" s="28"/>
      <c r="AL171" s="27" t="s">
        <v>65</v>
      </c>
      <c r="AM171" s="27" t="s">
        <v>42</v>
      </c>
      <c r="AN171" s="27" t="s">
        <v>66</v>
      </c>
      <c r="AO171" s="27" t="s">
        <v>31</v>
      </c>
      <c r="AP171" s="43" t="s">
        <v>122</v>
      </c>
      <c r="AQ171" s="28" t="s">
        <v>32</v>
      </c>
      <c r="AR171" s="28" t="s">
        <v>110</v>
      </c>
      <c r="AS171" s="28"/>
      <c r="AT171" s="30" t="s">
        <v>34</v>
      </c>
      <c r="AU171" s="30" t="s">
        <v>34</v>
      </c>
      <c r="AV171" s="30" t="s">
        <v>34</v>
      </c>
      <c r="AW171" s="31" t="s">
        <v>36</v>
      </c>
      <c r="AX171" s="32" t="s">
        <v>36</v>
      </c>
      <c r="AZ171" s="60">
        <f>AVERAGE(D171,G171)</f>
        <v>65.2</v>
      </c>
      <c r="BA171" s="60">
        <f>AVERAGE(H171,K171)</f>
        <v>69.034999999999997</v>
      </c>
      <c r="BB171" s="60">
        <f>AVERAGE(L171,O171)</f>
        <v>59.844999999999999</v>
      </c>
      <c r="BC171" s="60">
        <f>AVERAGE(P171,S171)</f>
        <v>53.46</v>
      </c>
      <c r="BD171" s="60">
        <f>AVERAGE(T171,W171)</f>
        <v>67.935000000000002</v>
      </c>
      <c r="BF171" s="1" t="str">
        <f>B171</f>
        <v>#3208 QUARTER BLUE CTB</v>
      </c>
      <c r="BG171" s="60">
        <f>MAX(AZ171-SUM(BA171:BD171)/4,0)</f>
        <v>2.6312500000000014</v>
      </c>
      <c r="BH171" s="60">
        <f>MAX(BA171-(AZ171+SUM(BB171:BD171)/4),0)</f>
        <v>0</v>
      </c>
      <c r="BI171" s="60">
        <f>MAX(BB171-(SUM(AZ171:BA171)+SUM(BC171:BD171))/4,0)</f>
        <v>0</v>
      </c>
      <c r="BJ171" s="60">
        <f>MAX(BC171-(SUM(AZ171:BB171)+BD171)/4,0)</f>
        <v>0</v>
      </c>
      <c r="BK171" s="60">
        <f>MAX(BD171-SUM(AZ171:BC171)/4,0)</f>
        <v>6.0499999999999972</v>
      </c>
      <c r="BN171" s="60">
        <f t="shared" si="16"/>
        <v>0</v>
      </c>
      <c r="BO171" s="60">
        <f t="shared" si="17"/>
        <v>0</v>
      </c>
      <c r="BP171" s="60">
        <f t="shared" si="18"/>
        <v>0</v>
      </c>
      <c r="BQ171" s="60">
        <f t="shared" si="19"/>
        <v>0</v>
      </c>
      <c r="BR171" s="60">
        <f t="shared" si="20"/>
        <v>5.3921874999999968</v>
      </c>
    </row>
    <row r="172" spans="1:70" s="1" customFormat="1" ht="20.25">
      <c r="A172" s="36" t="s">
        <v>37</v>
      </c>
      <c r="B172" s="20" t="s">
        <v>340</v>
      </c>
      <c r="C172" s="21" t="str">
        <f>CONCATENATE(A172," ",B172)</f>
        <v xml:space="preserve">ROSCOLUX #61 MIST BLUE </v>
      </c>
      <c r="D172" s="22">
        <v>71.58</v>
      </c>
      <c r="E172" s="22">
        <v>73.56</v>
      </c>
      <c r="F172" s="22">
        <v>75.739999999999995</v>
      </c>
      <c r="G172" s="22">
        <v>79.22</v>
      </c>
      <c r="H172" s="22">
        <v>83.09</v>
      </c>
      <c r="I172" s="22">
        <v>84.31</v>
      </c>
      <c r="J172" s="22">
        <v>83.26</v>
      </c>
      <c r="K172" s="22">
        <v>80.37</v>
      </c>
      <c r="L172" s="22">
        <v>75.52</v>
      </c>
      <c r="M172" s="22">
        <v>67.81</v>
      </c>
      <c r="N172" s="22">
        <v>61.89</v>
      </c>
      <c r="O172" s="22">
        <v>51.87</v>
      </c>
      <c r="P172" s="22">
        <v>51.3</v>
      </c>
      <c r="Q172" s="22">
        <v>49.86</v>
      </c>
      <c r="R172" s="22">
        <v>49.1</v>
      </c>
      <c r="S172" s="22">
        <v>68.34</v>
      </c>
      <c r="T172" s="22">
        <v>83.09</v>
      </c>
      <c r="U172" s="22">
        <v>87.12</v>
      </c>
      <c r="V172" s="22">
        <v>87.99</v>
      </c>
      <c r="W172" s="22">
        <v>88.35</v>
      </c>
      <c r="X172" s="23">
        <v>0.66</v>
      </c>
      <c r="Y172" s="24">
        <v>82.251000000000005</v>
      </c>
      <c r="Z172" s="24">
        <v>-11.3</v>
      </c>
      <c r="AA172" s="24">
        <v>-18.292000000000002</v>
      </c>
      <c r="AB172" s="24">
        <v>84.438999999999993</v>
      </c>
      <c r="AC172" s="24">
        <v>-9.4610000000000003</v>
      </c>
      <c r="AD172" s="24">
        <v>-14.536</v>
      </c>
      <c r="AE172" s="25">
        <v>60.762686950780257</v>
      </c>
      <c r="AF172" s="25">
        <v>0.40569111086747611</v>
      </c>
      <c r="AG172" s="25">
        <v>0.400600192403051</v>
      </c>
      <c r="AH172" s="25">
        <v>64.913222976067502</v>
      </c>
      <c r="AI172" s="25">
        <v>0.27152796952393843</v>
      </c>
      <c r="AJ172" s="25">
        <v>0.3053429803861063</v>
      </c>
      <c r="AK172" s="26"/>
      <c r="AL172" s="27" t="s">
        <v>28</v>
      </c>
      <c r="AM172" s="27" t="s">
        <v>29</v>
      </c>
      <c r="AN172" s="27" t="s">
        <v>30</v>
      </c>
      <c r="AO172" s="27" t="s">
        <v>31</v>
      </c>
      <c r="AP172" s="28" t="s">
        <v>32</v>
      </c>
      <c r="AQ172" s="28" t="s">
        <v>32</v>
      </c>
      <c r="AR172" s="28" t="s">
        <v>33</v>
      </c>
      <c r="AS172" s="29"/>
      <c r="AT172" s="30" t="s">
        <v>34</v>
      </c>
      <c r="AU172" s="30" t="s">
        <v>34</v>
      </c>
      <c r="AV172" s="31" t="s">
        <v>35</v>
      </c>
      <c r="AW172" s="31" t="s">
        <v>35</v>
      </c>
      <c r="AX172" s="32" t="s">
        <v>36</v>
      </c>
      <c r="AZ172" s="60">
        <f>AVERAGE(D172,G172)</f>
        <v>75.400000000000006</v>
      </c>
      <c r="BA172" s="60">
        <f>AVERAGE(H172,K172)</f>
        <v>81.73</v>
      </c>
      <c r="BB172" s="60">
        <f>AVERAGE(L172,O172)</f>
        <v>63.694999999999993</v>
      </c>
      <c r="BC172" s="60">
        <f>AVERAGE(P172,S172)</f>
        <v>59.82</v>
      </c>
      <c r="BD172" s="60">
        <f>AVERAGE(T172,W172)</f>
        <v>85.72</v>
      </c>
      <c r="BF172" s="1" t="str">
        <f>B172</f>
        <v xml:space="preserve">#61 MIST BLUE </v>
      </c>
      <c r="BG172" s="60">
        <f>MAX(AZ172-SUM(BA172:BD172)/4,0)</f>
        <v>2.6587499999999977</v>
      </c>
      <c r="BH172" s="60">
        <f>MAX(BA172-(AZ172+SUM(BB172:BD172)/4),0)</f>
        <v>0</v>
      </c>
      <c r="BI172" s="60">
        <f>MAX(BB172-(SUM(AZ172:BA172)+SUM(BC172:BD172))/4,0)</f>
        <v>0</v>
      </c>
      <c r="BJ172" s="60">
        <f>MAX(BC172-(SUM(AZ172:BB172)+BD172)/4,0)</f>
        <v>0</v>
      </c>
      <c r="BK172" s="60">
        <f>MAX(BD172-SUM(AZ172:BC172)/4,0)</f>
        <v>15.558750000000003</v>
      </c>
      <c r="BN172" s="60">
        <f t="shared" si="16"/>
        <v>0</v>
      </c>
      <c r="BO172" s="60">
        <f t="shared" si="17"/>
        <v>0</v>
      </c>
      <c r="BP172" s="60">
        <f t="shared" si="18"/>
        <v>0</v>
      </c>
      <c r="BQ172" s="60">
        <f t="shared" si="19"/>
        <v>0</v>
      </c>
      <c r="BR172" s="60">
        <f t="shared" si="20"/>
        <v>14.894062500000004</v>
      </c>
    </row>
    <row r="173" spans="1:70" s="1" customFormat="1" ht="20.25">
      <c r="A173" s="36" t="s">
        <v>37</v>
      </c>
      <c r="B173" s="20" t="s">
        <v>190</v>
      </c>
      <c r="C173" s="21" t="str">
        <f>CONCATENATE(A173," ",B173)</f>
        <v xml:space="preserve">ROSCOLUX #355 PALE VIOLET </v>
      </c>
      <c r="D173" s="22">
        <v>33.049999999999997</v>
      </c>
      <c r="E173" s="22">
        <v>47.9</v>
      </c>
      <c r="F173" s="22">
        <v>58.81</v>
      </c>
      <c r="G173" s="22">
        <v>63.29</v>
      </c>
      <c r="H173" s="22">
        <v>65.97</v>
      </c>
      <c r="I173" s="22">
        <v>61.52</v>
      </c>
      <c r="J173" s="22">
        <v>52.33</v>
      </c>
      <c r="K173" s="22">
        <v>41.57</v>
      </c>
      <c r="L173" s="22">
        <v>29.85</v>
      </c>
      <c r="M173" s="22">
        <v>19.45</v>
      </c>
      <c r="N173" s="22">
        <v>14.4</v>
      </c>
      <c r="O173" s="22">
        <v>9.85</v>
      </c>
      <c r="P173" s="22">
        <v>11.81</v>
      </c>
      <c r="Q173" s="22">
        <v>13.98</v>
      </c>
      <c r="R173" s="22">
        <v>16.89</v>
      </c>
      <c r="S173" s="22">
        <v>43.78</v>
      </c>
      <c r="T173" s="22">
        <v>73.25</v>
      </c>
      <c r="U173" s="22">
        <v>83.5</v>
      </c>
      <c r="V173" s="22">
        <v>86.31</v>
      </c>
      <c r="W173" s="22">
        <v>87.44</v>
      </c>
      <c r="X173" s="23">
        <v>0.2</v>
      </c>
      <c r="Y173" s="24">
        <v>50.939</v>
      </c>
      <c r="Z173" s="24">
        <v>-5.3840000000000003</v>
      </c>
      <c r="AA173" s="24">
        <v>-52.28</v>
      </c>
      <c r="AB173" s="24">
        <v>55.238999999999997</v>
      </c>
      <c r="AC173" s="24">
        <v>4.5620000000000003</v>
      </c>
      <c r="AD173" s="24">
        <v>-46.484999999999999</v>
      </c>
      <c r="AE173" s="25">
        <v>19.216031093296348</v>
      </c>
      <c r="AF173" s="25">
        <v>0.33177979251513268</v>
      </c>
      <c r="AG173" s="25">
        <v>0.31964695221498446</v>
      </c>
      <c r="AH173" s="25">
        <v>23.162182325082458</v>
      </c>
      <c r="AI173" s="25">
        <v>0.20506577068503062</v>
      </c>
      <c r="AJ173" s="25">
        <v>0.20647327321713116</v>
      </c>
      <c r="AK173" s="26"/>
      <c r="AL173" s="27" t="s">
        <v>28</v>
      </c>
      <c r="AM173" s="27" t="s">
        <v>29</v>
      </c>
      <c r="AN173" s="27" t="s">
        <v>30</v>
      </c>
      <c r="AO173" s="27" t="s">
        <v>31</v>
      </c>
      <c r="AP173" s="28" t="s">
        <v>32</v>
      </c>
      <c r="AQ173" s="28" t="s">
        <v>32</v>
      </c>
      <c r="AR173" s="28" t="s">
        <v>33</v>
      </c>
      <c r="AS173" s="29"/>
      <c r="AT173" s="30" t="s">
        <v>34</v>
      </c>
      <c r="AU173" s="30" t="s">
        <v>34</v>
      </c>
      <c r="AV173" s="31" t="s">
        <v>35</v>
      </c>
      <c r="AW173" s="31" t="s">
        <v>35</v>
      </c>
      <c r="AX173" s="32" t="s">
        <v>36</v>
      </c>
      <c r="AZ173" s="60">
        <f>AVERAGE(D173,G173)</f>
        <v>48.17</v>
      </c>
      <c r="BA173" s="60">
        <f>AVERAGE(H173,K173)</f>
        <v>53.769999999999996</v>
      </c>
      <c r="BB173" s="60">
        <f>AVERAGE(L173,O173)</f>
        <v>19.850000000000001</v>
      </c>
      <c r="BC173" s="60">
        <f>AVERAGE(P173,S173)</f>
        <v>27.795000000000002</v>
      </c>
      <c r="BD173" s="60">
        <f>AVERAGE(T173,W173)</f>
        <v>80.344999999999999</v>
      </c>
      <c r="BF173" s="1" t="str">
        <f>B173</f>
        <v xml:space="preserve">#355 PALE VIOLET </v>
      </c>
      <c r="BG173" s="60">
        <f>MAX(AZ173-SUM(BA173:BD173)/4,0)</f>
        <v>2.730000000000004</v>
      </c>
      <c r="BH173" s="60">
        <f>MAX(BA173-(AZ173+SUM(BB173:BD173)/4),0)</f>
        <v>0</v>
      </c>
      <c r="BI173" s="60">
        <f>MAX(BB173-(SUM(AZ173:BA173)+SUM(BC173:BD173))/4,0)</f>
        <v>0</v>
      </c>
      <c r="BJ173" s="60">
        <f>MAX(BC173-(SUM(AZ173:BB173)+BD173)/4,0)</f>
        <v>0</v>
      </c>
      <c r="BK173" s="60">
        <f>MAX(BD173-SUM(AZ173:BC173)/4,0)</f>
        <v>42.948750000000004</v>
      </c>
      <c r="BN173" s="60">
        <f t="shared" si="16"/>
        <v>0</v>
      </c>
      <c r="BO173" s="60">
        <f t="shared" si="17"/>
        <v>0</v>
      </c>
      <c r="BP173" s="60">
        <f t="shared" si="18"/>
        <v>0</v>
      </c>
      <c r="BQ173" s="60">
        <f t="shared" si="19"/>
        <v>0</v>
      </c>
      <c r="BR173" s="60">
        <f t="shared" si="20"/>
        <v>42.266249999999999</v>
      </c>
    </row>
    <row r="174" spans="1:70" s="1" customFormat="1" ht="20.25">
      <c r="A174" s="36" t="s">
        <v>37</v>
      </c>
      <c r="B174" s="20" t="s">
        <v>349</v>
      </c>
      <c r="C174" s="21" t="str">
        <f>CONCATENATE(A174," ",B174)</f>
        <v xml:space="preserve">ROSCOLUX #70 NILE BLUE </v>
      </c>
      <c r="D174" s="22">
        <v>52.9</v>
      </c>
      <c r="E174" s="22">
        <v>50.69</v>
      </c>
      <c r="F174" s="22">
        <v>48.51</v>
      </c>
      <c r="G174" s="22">
        <v>51.49</v>
      </c>
      <c r="H174" s="22">
        <v>61.35</v>
      </c>
      <c r="I174" s="22">
        <v>71.7</v>
      </c>
      <c r="J174" s="22">
        <v>74.53</v>
      </c>
      <c r="K174" s="22">
        <v>69.989999999999995</v>
      </c>
      <c r="L174" s="22">
        <v>59.83</v>
      </c>
      <c r="M174" s="22">
        <v>45.63</v>
      </c>
      <c r="N174" s="22">
        <v>33.979999999999997</v>
      </c>
      <c r="O174" s="22">
        <v>22.18</v>
      </c>
      <c r="P174" s="22">
        <v>17.88</v>
      </c>
      <c r="Q174" s="22">
        <v>16.079999999999998</v>
      </c>
      <c r="R174" s="22">
        <v>15.28</v>
      </c>
      <c r="S174" s="22">
        <v>26.7</v>
      </c>
      <c r="T174" s="22">
        <v>47.62</v>
      </c>
      <c r="U174" s="22">
        <v>68.599999999999994</v>
      </c>
      <c r="V174" s="22">
        <v>81.89</v>
      </c>
      <c r="W174" s="22">
        <v>86.98</v>
      </c>
      <c r="X174" s="23">
        <v>0.45</v>
      </c>
      <c r="Y174" s="24">
        <v>64.951999999999998</v>
      </c>
      <c r="Z174" s="24">
        <v>-33.549999999999997</v>
      </c>
      <c r="AA174" s="24">
        <v>-35.088000000000001</v>
      </c>
      <c r="AB174" s="24">
        <v>70.308999999999997</v>
      </c>
      <c r="AC174" s="24">
        <v>-28.306000000000001</v>
      </c>
      <c r="AD174" s="24">
        <v>-24.812999999999999</v>
      </c>
      <c r="AE174" s="25">
        <v>33.986683018049121</v>
      </c>
      <c r="AF174" s="25">
        <v>0.32340234982139937</v>
      </c>
      <c r="AG174" s="25">
        <v>0.39878081944757615</v>
      </c>
      <c r="AH174" s="25">
        <v>41.190236607796358</v>
      </c>
      <c r="AI174" s="25">
        <v>0.21549085441256235</v>
      </c>
      <c r="AJ174" s="25">
        <v>0.28755476515273848</v>
      </c>
      <c r="AK174" s="26"/>
      <c r="AL174" s="27" t="s">
        <v>28</v>
      </c>
      <c r="AM174" s="27" t="s">
        <v>29</v>
      </c>
      <c r="AN174" s="27" t="s">
        <v>30</v>
      </c>
      <c r="AO174" s="27" t="s">
        <v>31</v>
      </c>
      <c r="AP174" s="28" t="s">
        <v>32</v>
      </c>
      <c r="AQ174" s="28" t="s">
        <v>32</v>
      </c>
      <c r="AR174" s="28" t="s">
        <v>33</v>
      </c>
      <c r="AS174" s="29"/>
      <c r="AT174" s="30" t="s">
        <v>34</v>
      </c>
      <c r="AU174" s="30" t="s">
        <v>34</v>
      </c>
      <c r="AV174" s="31" t="s">
        <v>35</v>
      </c>
      <c r="AW174" s="31" t="s">
        <v>35</v>
      </c>
      <c r="AX174" s="32" t="s">
        <v>36</v>
      </c>
      <c r="AZ174" s="60">
        <f>AVERAGE(D174,G174)</f>
        <v>52.195</v>
      </c>
      <c r="BA174" s="60">
        <f>AVERAGE(H174,K174)</f>
        <v>65.67</v>
      </c>
      <c r="BB174" s="60">
        <f>AVERAGE(L174,O174)</f>
        <v>41.004999999999995</v>
      </c>
      <c r="BC174" s="60">
        <f>AVERAGE(P174,S174)</f>
        <v>22.29</v>
      </c>
      <c r="BD174" s="60">
        <f>AVERAGE(T174,W174)</f>
        <v>67.3</v>
      </c>
      <c r="BF174" s="1" t="str">
        <f>B174</f>
        <v xml:space="preserve">#70 NILE BLUE </v>
      </c>
      <c r="BG174" s="60">
        <f>MAX(AZ174-SUM(BA174:BD174)/4,0)</f>
        <v>3.1287500000000037</v>
      </c>
      <c r="BH174" s="60">
        <f>MAX(BA174-(AZ174+SUM(BB174:BD174)/4),0)</f>
        <v>0</v>
      </c>
      <c r="BI174" s="60">
        <f>MAX(BB174-(SUM(AZ174:BA174)+SUM(BC174:BD174))/4,0)</f>
        <v>0</v>
      </c>
      <c r="BJ174" s="60">
        <f>MAX(BC174-(SUM(AZ174:BB174)+BD174)/4,0)</f>
        <v>0</v>
      </c>
      <c r="BK174" s="60">
        <f>MAX(BD174-SUM(AZ174:BC174)/4,0)</f>
        <v>22.009999999999998</v>
      </c>
      <c r="BN174" s="60">
        <f t="shared" si="16"/>
        <v>0</v>
      </c>
      <c r="BO174" s="60">
        <f t="shared" si="17"/>
        <v>0</v>
      </c>
      <c r="BP174" s="60">
        <f t="shared" si="18"/>
        <v>0</v>
      </c>
      <c r="BQ174" s="60">
        <f t="shared" si="19"/>
        <v>0</v>
      </c>
      <c r="BR174" s="60">
        <f t="shared" si="20"/>
        <v>21.227812499999999</v>
      </c>
    </row>
    <row r="175" spans="1:70" s="1" customFormat="1" ht="20.25">
      <c r="A175" s="36" t="s">
        <v>37</v>
      </c>
      <c r="B175" s="20" t="s">
        <v>371</v>
      </c>
      <c r="C175" s="21" t="str">
        <f>CONCATENATE(A175," ",B175)</f>
        <v xml:space="preserve">ROSCOLUX #92 TURQUOISE </v>
      </c>
      <c r="D175" s="22">
        <v>39.76</v>
      </c>
      <c r="E175" s="22">
        <v>50.67</v>
      </c>
      <c r="F175" s="22">
        <v>51.97</v>
      </c>
      <c r="G175" s="22">
        <v>42.49</v>
      </c>
      <c r="H175" s="22">
        <v>36.6</v>
      </c>
      <c r="I175" s="22">
        <v>46.76</v>
      </c>
      <c r="J175" s="22">
        <v>72.23</v>
      </c>
      <c r="K175" s="22">
        <v>73.569999999999993</v>
      </c>
      <c r="L175" s="22">
        <v>69.040000000000006</v>
      </c>
      <c r="M175" s="22">
        <v>61.65</v>
      </c>
      <c r="N175" s="22">
        <v>50.11</v>
      </c>
      <c r="O175" s="22">
        <v>37.1</v>
      </c>
      <c r="P175" s="22">
        <v>24.58</v>
      </c>
      <c r="Q175" s="22">
        <v>13.93</v>
      </c>
      <c r="R175" s="22">
        <v>8.1199999999999992</v>
      </c>
      <c r="S175" s="22">
        <v>5.61</v>
      </c>
      <c r="T175" s="22">
        <v>4.25</v>
      </c>
      <c r="U175" s="22">
        <v>6.44</v>
      </c>
      <c r="V175" s="22">
        <v>21.45</v>
      </c>
      <c r="W175" s="22">
        <v>50.96</v>
      </c>
      <c r="X175" s="23">
        <v>0.59</v>
      </c>
      <c r="Y175" s="24">
        <v>70.992999999999995</v>
      </c>
      <c r="Z175" s="24">
        <v>-46.459000000000003</v>
      </c>
      <c r="AA175" s="24">
        <v>-9.5559999999999992</v>
      </c>
      <c r="AB175" s="24">
        <v>75.718000000000004</v>
      </c>
      <c r="AC175" s="24">
        <v>-44.694000000000003</v>
      </c>
      <c r="AD175" s="24">
        <v>1.514</v>
      </c>
      <c r="AE175" s="25">
        <v>42.177317629659953</v>
      </c>
      <c r="AF175" s="25">
        <v>0.34090869868390017</v>
      </c>
      <c r="AG175" s="25">
        <v>0.46159065053052611</v>
      </c>
      <c r="AH175" s="25">
        <v>49.42990322213857</v>
      </c>
      <c r="AI175" s="25">
        <v>0.24373454759349042</v>
      </c>
      <c r="AJ175" s="25">
        <v>0.36762857901294621</v>
      </c>
      <c r="AK175" s="26"/>
      <c r="AL175" s="27" t="s">
        <v>50</v>
      </c>
      <c r="AM175" s="27" t="s">
        <v>42</v>
      </c>
      <c r="AN175" s="27" t="s">
        <v>51</v>
      </c>
      <c r="AO175" s="27" t="s">
        <v>31</v>
      </c>
      <c r="AP175" s="28" t="s">
        <v>32</v>
      </c>
      <c r="AQ175" s="28" t="s">
        <v>32</v>
      </c>
      <c r="AR175" s="28" t="s">
        <v>33</v>
      </c>
      <c r="AS175" s="29"/>
      <c r="AT175" s="30" t="s">
        <v>34</v>
      </c>
      <c r="AU175" s="30" t="s">
        <v>34</v>
      </c>
      <c r="AV175" s="30" t="s">
        <v>34</v>
      </c>
      <c r="AW175" s="31" t="s">
        <v>35</v>
      </c>
      <c r="AX175" s="32" t="s">
        <v>36</v>
      </c>
      <c r="AY175" s="37"/>
      <c r="AZ175" s="60">
        <f>AVERAGE(D175,G175)</f>
        <v>41.125</v>
      </c>
      <c r="BA175" s="60">
        <f>AVERAGE(H175,K175)</f>
        <v>55.084999999999994</v>
      </c>
      <c r="BB175" s="60">
        <f>AVERAGE(L175,O175)</f>
        <v>53.070000000000007</v>
      </c>
      <c r="BC175" s="60">
        <f>AVERAGE(P175,S175)</f>
        <v>15.094999999999999</v>
      </c>
      <c r="BD175" s="60">
        <f>AVERAGE(T175,W175)</f>
        <v>27.605</v>
      </c>
      <c r="BE175" s="37"/>
      <c r="BF175" s="1" t="str">
        <f>B175</f>
        <v xml:space="preserve">#92 TURQUOISE </v>
      </c>
      <c r="BG175" s="60">
        <f>MAX(AZ175-SUM(BA175:BD175)/4,0)</f>
        <v>3.4112500000000026</v>
      </c>
      <c r="BH175" s="60">
        <f>MAX(BA175-(AZ175+SUM(BB175:BD175)/4),0)</f>
        <v>0</v>
      </c>
      <c r="BI175" s="60">
        <f>MAX(BB175-(SUM(AZ175:BA175)+SUM(BC175:BD175))/4,0)</f>
        <v>18.342500000000008</v>
      </c>
      <c r="BJ175" s="60">
        <f>MAX(BC175-(SUM(AZ175:BB175)+BD175)/4,0)</f>
        <v>0</v>
      </c>
      <c r="BK175" s="60">
        <f>MAX(BD175-SUM(AZ175:BC175)/4,0)</f>
        <v>0</v>
      </c>
      <c r="BL175" s="37"/>
      <c r="BM175" s="37"/>
      <c r="BN175" s="60">
        <f t="shared" si="16"/>
        <v>0</v>
      </c>
      <c r="BO175" s="60">
        <f t="shared" si="17"/>
        <v>0</v>
      </c>
      <c r="BP175" s="60">
        <f t="shared" si="18"/>
        <v>17.489687500000009</v>
      </c>
      <c r="BQ175" s="60">
        <f t="shared" si="19"/>
        <v>0</v>
      </c>
      <c r="BR175" s="60">
        <f t="shared" si="20"/>
        <v>0</v>
      </c>
    </row>
    <row r="176" spans="1:70" s="1" customFormat="1" ht="20.25">
      <c r="A176" s="36" t="s">
        <v>37</v>
      </c>
      <c r="B176" s="20" t="s">
        <v>208</v>
      </c>
      <c r="C176" s="21" t="str">
        <f>CONCATENATE(A176," ",B176)</f>
        <v>ROSCOLUX #371 THEATRE BOOSTER 1</v>
      </c>
      <c r="D176" s="22">
        <v>48.52</v>
      </c>
      <c r="E176" s="22">
        <v>55.7</v>
      </c>
      <c r="F176" s="22">
        <v>62.78</v>
      </c>
      <c r="G176" s="22">
        <v>68.98</v>
      </c>
      <c r="H176" s="22">
        <v>74.989999999999995</v>
      </c>
      <c r="I176" s="22">
        <v>74.650000000000006</v>
      </c>
      <c r="J176" s="22">
        <v>68.540000000000006</v>
      </c>
      <c r="K176" s="22">
        <v>59</v>
      </c>
      <c r="L176" s="22">
        <v>48.29</v>
      </c>
      <c r="M176" s="22">
        <v>36.9</v>
      </c>
      <c r="N176" s="22">
        <v>30.91</v>
      </c>
      <c r="O176" s="22">
        <v>22.79</v>
      </c>
      <c r="P176" s="22">
        <v>24.15</v>
      </c>
      <c r="Q176" s="22">
        <v>23.46</v>
      </c>
      <c r="R176" s="22">
        <v>23.03</v>
      </c>
      <c r="S176" s="22">
        <v>49.13</v>
      </c>
      <c r="T176" s="22">
        <v>75.48</v>
      </c>
      <c r="U176" s="22">
        <v>84.06</v>
      </c>
      <c r="V176" s="22">
        <v>86.44</v>
      </c>
      <c r="W176" s="22">
        <v>87.29</v>
      </c>
      <c r="X176" s="23">
        <v>0.35</v>
      </c>
      <c r="Y176" s="24">
        <v>64.355000000000004</v>
      </c>
      <c r="Z176" s="24">
        <v>-12.895</v>
      </c>
      <c r="AA176" s="24">
        <v>-39.970999999999997</v>
      </c>
      <c r="AB176" s="24">
        <v>68.173000000000002</v>
      </c>
      <c r="AC176" s="24">
        <v>-6.1189999999999998</v>
      </c>
      <c r="AD176" s="24">
        <v>-34.119</v>
      </c>
      <c r="AE176" s="25">
        <v>33.240285755032694</v>
      </c>
      <c r="AF176" s="25">
        <v>0.357631117161955</v>
      </c>
      <c r="AG176" s="25">
        <v>0.36487748141396364</v>
      </c>
      <c r="AH176" s="25">
        <v>38.207133036776128</v>
      </c>
      <c r="AI176" s="25">
        <v>0.22841477722480871</v>
      </c>
      <c r="AJ176" s="25">
        <v>0.25297067324053857</v>
      </c>
      <c r="AK176" s="26"/>
      <c r="AL176" s="27" t="s">
        <v>28</v>
      </c>
      <c r="AM176" s="27" t="s">
        <v>29</v>
      </c>
      <c r="AN176" s="27" t="s">
        <v>30</v>
      </c>
      <c r="AO176" s="27" t="s">
        <v>31</v>
      </c>
      <c r="AP176" s="28" t="s">
        <v>32</v>
      </c>
      <c r="AQ176" s="28" t="s">
        <v>32</v>
      </c>
      <c r="AR176" s="28" t="s">
        <v>33</v>
      </c>
      <c r="AS176" s="29"/>
      <c r="AT176" s="30" t="s">
        <v>34</v>
      </c>
      <c r="AU176" s="30" t="s">
        <v>34</v>
      </c>
      <c r="AV176" s="31" t="s">
        <v>35</v>
      </c>
      <c r="AW176" s="31" t="s">
        <v>35</v>
      </c>
      <c r="AX176" s="32" t="s">
        <v>36</v>
      </c>
      <c r="AZ176" s="60">
        <f>AVERAGE(D176,G176)</f>
        <v>58.75</v>
      </c>
      <c r="BA176" s="60">
        <f>AVERAGE(H176,K176)</f>
        <v>66.995000000000005</v>
      </c>
      <c r="BB176" s="60">
        <f>AVERAGE(L176,O176)</f>
        <v>35.54</v>
      </c>
      <c r="BC176" s="60">
        <f>AVERAGE(P176,S176)</f>
        <v>36.64</v>
      </c>
      <c r="BD176" s="60">
        <f>AVERAGE(T176,W176)</f>
        <v>81.385000000000005</v>
      </c>
      <c r="BF176" s="1" t="str">
        <f>B176</f>
        <v>#371 THEATRE BOOSTER 1</v>
      </c>
      <c r="BG176" s="60">
        <f>MAX(AZ176-SUM(BA176:BD176)/4,0)</f>
        <v>3.6099999999999994</v>
      </c>
      <c r="BH176" s="60">
        <f>MAX(BA176-(AZ176+SUM(BB176:BD176)/4),0)</f>
        <v>0</v>
      </c>
      <c r="BI176" s="60">
        <f>MAX(BB176-(SUM(AZ176:BA176)+SUM(BC176:BD176))/4,0)</f>
        <v>0</v>
      </c>
      <c r="BJ176" s="60">
        <f>MAX(BC176-(SUM(AZ176:BB176)+BD176)/4,0)</f>
        <v>0</v>
      </c>
      <c r="BK176" s="60">
        <f>MAX(BD176-SUM(AZ176:BC176)/4,0)</f>
        <v>31.903750000000002</v>
      </c>
      <c r="BN176" s="60">
        <f t="shared" si="16"/>
        <v>0</v>
      </c>
      <c r="BO176" s="60">
        <f t="shared" si="17"/>
        <v>0</v>
      </c>
      <c r="BP176" s="60">
        <f t="shared" si="18"/>
        <v>0</v>
      </c>
      <c r="BQ176" s="60">
        <f t="shared" si="19"/>
        <v>0</v>
      </c>
      <c r="BR176" s="60">
        <f t="shared" si="20"/>
        <v>31.001250000000002</v>
      </c>
    </row>
    <row r="177" spans="1:70" s="1" customFormat="1" ht="20.25">
      <c r="A177" s="36" t="s">
        <v>37</v>
      </c>
      <c r="B177" s="20" t="s">
        <v>343</v>
      </c>
      <c r="C177" s="21" t="str">
        <f>CONCATENATE(A177," ",B177)</f>
        <v xml:space="preserve">ROSCOLUX #64 LT STEEL BLUE </v>
      </c>
      <c r="D177" s="22">
        <v>41.98</v>
      </c>
      <c r="E177" s="22">
        <v>46.79</v>
      </c>
      <c r="F177" s="22">
        <v>52.04</v>
      </c>
      <c r="G177" s="22">
        <v>59.35</v>
      </c>
      <c r="H177" s="22">
        <v>68.180000000000007</v>
      </c>
      <c r="I177" s="22">
        <v>69.2</v>
      </c>
      <c r="J177" s="22">
        <v>63.6</v>
      </c>
      <c r="K177" s="22">
        <v>53.42</v>
      </c>
      <c r="L177" s="22">
        <v>40.33</v>
      </c>
      <c r="M177" s="22">
        <v>25.74</v>
      </c>
      <c r="N177" s="22">
        <v>18.13</v>
      </c>
      <c r="O177" s="22">
        <v>9.65</v>
      </c>
      <c r="P177" s="22">
        <v>9.7100000000000009</v>
      </c>
      <c r="Q177" s="22">
        <v>8.9499999999999993</v>
      </c>
      <c r="R177" s="22">
        <v>8.7899999999999991</v>
      </c>
      <c r="S177" s="22">
        <v>34.03</v>
      </c>
      <c r="T177" s="22">
        <v>70.67</v>
      </c>
      <c r="U177" s="22">
        <v>84.44</v>
      </c>
      <c r="V177" s="22">
        <v>87.6</v>
      </c>
      <c r="W177" s="22">
        <v>88.42</v>
      </c>
      <c r="X177" s="23">
        <v>0.26</v>
      </c>
      <c r="Y177" s="24">
        <v>53.194000000000003</v>
      </c>
      <c r="Z177" s="24">
        <v>-24.303000000000001</v>
      </c>
      <c r="AA177" s="24">
        <v>-53.780999999999999</v>
      </c>
      <c r="AB177" s="24">
        <v>59.252000000000002</v>
      </c>
      <c r="AC177" s="24">
        <v>-12.688000000000001</v>
      </c>
      <c r="AD177" s="24">
        <v>-43.924999999999997</v>
      </c>
      <c r="AE177" s="25">
        <v>21.224200712500004</v>
      </c>
      <c r="AF177" s="25">
        <v>0.28981530637987152</v>
      </c>
      <c r="AG177" s="25">
        <v>0.34051954594433637</v>
      </c>
      <c r="AH177" s="25">
        <v>27.301101700754447</v>
      </c>
      <c r="AI177" s="25">
        <v>0.18932788417031893</v>
      </c>
      <c r="AJ177" s="25">
        <v>0.22458861075030132</v>
      </c>
      <c r="AK177" s="26"/>
      <c r="AL177" s="27" t="s">
        <v>28</v>
      </c>
      <c r="AM177" s="27" t="s">
        <v>29</v>
      </c>
      <c r="AN177" s="27" t="s">
        <v>30</v>
      </c>
      <c r="AO177" s="27" t="s">
        <v>31</v>
      </c>
      <c r="AP177" s="28" t="s">
        <v>32</v>
      </c>
      <c r="AQ177" s="28" t="s">
        <v>32</v>
      </c>
      <c r="AR177" s="28" t="s">
        <v>33</v>
      </c>
      <c r="AS177" s="29"/>
      <c r="AT177" s="30" t="s">
        <v>34</v>
      </c>
      <c r="AU177" s="30" t="s">
        <v>34</v>
      </c>
      <c r="AV177" s="31" t="s">
        <v>35</v>
      </c>
      <c r="AW177" s="31" t="s">
        <v>35</v>
      </c>
      <c r="AX177" s="32" t="s">
        <v>36</v>
      </c>
      <c r="AZ177" s="60">
        <f>AVERAGE(D177,G177)</f>
        <v>50.664999999999999</v>
      </c>
      <c r="BA177" s="60">
        <f>AVERAGE(H177,K177)</f>
        <v>60.800000000000004</v>
      </c>
      <c r="BB177" s="60">
        <f>AVERAGE(L177,O177)</f>
        <v>24.99</v>
      </c>
      <c r="BC177" s="60">
        <f>AVERAGE(P177,S177)</f>
        <v>21.87</v>
      </c>
      <c r="BD177" s="60">
        <f>AVERAGE(T177,W177)</f>
        <v>79.545000000000002</v>
      </c>
      <c r="BF177" s="1" t="str">
        <f>B177</f>
        <v xml:space="preserve">#64 LT STEEL BLUE </v>
      </c>
      <c r="BG177" s="60">
        <f>MAX(AZ177-SUM(BA177:BD177)/4,0)</f>
        <v>3.863749999999996</v>
      </c>
      <c r="BH177" s="60">
        <f>MAX(BA177-(AZ177+SUM(BB177:BD177)/4),0)</f>
        <v>0</v>
      </c>
      <c r="BI177" s="60">
        <f>MAX(BB177-(SUM(AZ177:BA177)+SUM(BC177:BD177))/4,0)</f>
        <v>0</v>
      </c>
      <c r="BJ177" s="60">
        <f>MAX(BC177-(SUM(AZ177:BB177)+BD177)/4,0)</f>
        <v>0</v>
      </c>
      <c r="BK177" s="60">
        <f>MAX(BD177-SUM(AZ177:BC177)/4,0)</f>
        <v>39.963749999999997</v>
      </c>
      <c r="BN177" s="60">
        <f t="shared" si="16"/>
        <v>0</v>
      </c>
      <c r="BO177" s="60">
        <f t="shared" si="17"/>
        <v>0</v>
      </c>
      <c r="BP177" s="60">
        <f t="shared" si="18"/>
        <v>0</v>
      </c>
      <c r="BQ177" s="60">
        <f t="shared" si="19"/>
        <v>0</v>
      </c>
      <c r="BR177" s="60">
        <f t="shared" si="20"/>
        <v>38.997812499999995</v>
      </c>
    </row>
    <row r="178" spans="1:70" s="1" customFormat="1" ht="20.25">
      <c r="A178" s="36" t="s">
        <v>37</v>
      </c>
      <c r="B178" s="20" t="s">
        <v>346</v>
      </c>
      <c r="C178" s="21" t="str">
        <f>CONCATENATE(A178," ",B178)</f>
        <v xml:space="preserve">ROSCOLUX #67 LT SKY BLUE </v>
      </c>
      <c r="D178" s="22">
        <v>41.73</v>
      </c>
      <c r="E178" s="22">
        <v>44.44</v>
      </c>
      <c r="F178" s="22">
        <v>49.46</v>
      </c>
      <c r="G178" s="22">
        <v>59.58</v>
      </c>
      <c r="H178" s="22">
        <v>73.13</v>
      </c>
      <c r="I178" s="22">
        <v>77.22</v>
      </c>
      <c r="J178" s="22">
        <v>71.650000000000006</v>
      </c>
      <c r="K178" s="22">
        <v>59.2</v>
      </c>
      <c r="L178" s="22">
        <v>43.47</v>
      </c>
      <c r="M178" s="22">
        <v>25.57</v>
      </c>
      <c r="N178" s="22">
        <v>16.079999999999998</v>
      </c>
      <c r="O178" s="22">
        <v>6.83</v>
      </c>
      <c r="P178" s="22">
        <v>6.29</v>
      </c>
      <c r="Q178" s="22">
        <v>5.55</v>
      </c>
      <c r="R178" s="22">
        <v>5.42</v>
      </c>
      <c r="S178" s="22">
        <v>28.08</v>
      </c>
      <c r="T178" s="22">
        <v>67.48</v>
      </c>
      <c r="U178" s="22">
        <v>83.73</v>
      </c>
      <c r="V178" s="22">
        <v>87.55</v>
      </c>
      <c r="W178" s="22">
        <v>88.43</v>
      </c>
      <c r="X178" s="23">
        <v>0.26</v>
      </c>
      <c r="Y178" s="24">
        <v>51.881999999999998</v>
      </c>
      <c r="Z178" s="24">
        <v>-33.503999999999998</v>
      </c>
      <c r="AA178" s="24">
        <v>-61.223999999999997</v>
      </c>
      <c r="AB178" s="24">
        <v>59.366999999999997</v>
      </c>
      <c r="AC178" s="24">
        <v>-18.143000000000001</v>
      </c>
      <c r="AD178" s="24">
        <v>-48.591999999999999</v>
      </c>
      <c r="AE178" s="25">
        <v>20.039640235670287</v>
      </c>
      <c r="AF178" s="25">
        <v>0.25261403013945244</v>
      </c>
      <c r="AG178" s="25">
        <v>0.331268623246395</v>
      </c>
      <c r="AH178" s="25">
        <v>27.426457589478275</v>
      </c>
      <c r="AI178" s="25">
        <v>0.17303001087917649</v>
      </c>
      <c r="AJ178" s="25">
        <v>0.21636256305752763</v>
      </c>
      <c r="AK178" s="26"/>
      <c r="AL178" s="27" t="s">
        <v>28</v>
      </c>
      <c r="AM178" s="27" t="s">
        <v>29</v>
      </c>
      <c r="AN178" s="27" t="s">
        <v>30</v>
      </c>
      <c r="AO178" s="27" t="s">
        <v>31</v>
      </c>
      <c r="AP178" s="28" t="s">
        <v>32</v>
      </c>
      <c r="AQ178" s="28" t="s">
        <v>32</v>
      </c>
      <c r="AR178" s="28" t="s">
        <v>33</v>
      </c>
      <c r="AS178" s="29"/>
      <c r="AT178" s="30" t="s">
        <v>34</v>
      </c>
      <c r="AU178" s="30" t="s">
        <v>34</v>
      </c>
      <c r="AV178" s="31" t="s">
        <v>35</v>
      </c>
      <c r="AW178" s="31" t="s">
        <v>35</v>
      </c>
      <c r="AX178" s="32" t="s">
        <v>36</v>
      </c>
      <c r="AZ178" s="60">
        <f>AVERAGE(D178,G178)</f>
        <v>50.655000000000001</v>
      </c>
      <c r="BA178" s="60">
        <f>AVERAGE(H178,K178)</f>
        <v>66.164999999999992</v>
      </c>
      <c r="BB178" s="60">
        <f>AVERAGE(L178,O178)</f>
        <v>25.15</v>
      </c>
      <c r="BC178" s="60">
        <f>AVERAGE(P178,S178)</f>
        <v>17.184999999999999</v>
      </c>
      <c r="BD178" s="60">
        <f>AVERAGE(T178,W178)</f>
        <v>77.955000000000013</v>
      </c>
      <c r="BF178" s="1" t="str">
        <f>B178</f>
        <v xml:space="preserve">#67 LT SKY BLUE </v>
      </c>
      <c r="BG178" s="60">
        <f>MAX(AZ178-SUM(BA178:BD178)/4,0)</f>
        <v>4.041249999999998</v>
      </c>
      <c r="BH178" s="60">
        <f>MAX(BA178-(AZ178+SUM(BB178:BD178)/4),0)</f>
        <v>0</v>
      </c>
      <c r="BI178" s="60">
        <f>MAX(BB178-(SUM(AZ178:BA178)+SUM(BC178:BD178))/4,0)</f>
        <v>0</v>
      </c>
      <c r="BJ178" s="60">
        <f>MAX(BC178-(SUM(AZ178:BB178)+BD178)/4,0)</f>
        <v>0</v>
      </c>
      <c r="BK178" s="60">
        <f>MAX(BD178-SUM(AZ178:BC178)/4,0)</f>
        <v>38.166250000000012</v>
      </c>
      <c r="BN178" s="60">
        <f t="shared" si="16"/>
        <v>0</v>
      </c>
      <c r="BO178" s="60">
        <f t="shared" si="17"/>
        <v>0</v>
      </c>
      <c r="BP178" s="60">
        <f t="shared" si="18"/>
        <v>0</v>
      </c>
      <c r="BQ178" s="60">
        <f t="shared" si="19"/>
        <v>0</v>
      </c>
      <c r="BR178" s="60">
        <f t="shared" si="20"/>
        <v>37.155937500000014</v>
      </c>
    </row>
    <row r="179" spans="1:70" s="1" customFormat="1" ht="20.25">
      <c r="A179" s="36" t="s">
        <v>37</v>
      </c>
      <c r="B179" s="20" t="s">
        <v>357</v>
      </c>
      <c r="C179" s="21" t="str">
        <f>CONCATENATE(A179," ",B179)</f>
        <v xml:space="preserve">ROSCOLUX #78 TRUDY BLUE </v>
      </c>
      <c r="D179" s="22">
        <v>34.1</v>
      </c>
      <c r="E179" s="22">
        <v>45.23</v>
      </c>
      <c r="F179" s="22">
        <v>54.51</v>
      </c>
      <c r="G179" s="22">
        <v>61.58</v>
      </c>
      <c r="H179" s="22">
        <v>67.709999999999994</v>
      </c>
      <c r="I179" s="22">
        <v>64.86</v>
      </c>
      <c r="J179" s="22">
        <v>55.56</v>
      </c>
      <c r="K179" s="22">
        <v>43.06</v>
      </c>
      <c r="L179" s="22">
        <v>29.92</v>
      </c>
      <c r="M179" s="22">
        <v>18.059999999999999</v>
      </c>
      <c r="N179" s="22">
        <v>12.1</v>
      </c>
      <c r="O179" s="22">
        <v>6.85</v>
      </c>
      <c r="P179" s="22">
        <v>7.77</v>
      </c>
      <c r="Q179" s="22">
        <v>8.6</v>
      </c>
      <c r="R179" s="22">
        <v>9.9499999999999993</v>
      </c>
      <c r="S179" s="22">
        <v>35.56</v>
      </c>
      <c r="T179" s="22">
        <v>70.77</v>
      </c>
      <c r="U179" s="22">
        <v>84.17</v>
      </c>
      <c r="V179" s="22">
        <v>87.32</v>
      </c>
      <c r="W179" s="22">
        <v>88.11</v>
      </c>
      <c r="X179" s="23">
        <v>0.19</v>
      </c>
      <c r="Y179" s="24">
        <v>47.764000000000003</v>
      </c>
      <c r="Z179" s="24">
        <v>-13.52</v>
      </c>
      <c r="AA179" s="24">
        <v>-59.703000000000003</v>
      </c>
      <c r="AB179" s="24">
        <v>53.509</v>
      </c>
      <c r="AC179" s="24">
        <v>-7.0999999999999994E-2</v>
      </c>
      <c r="AD179" s="24">
        <v>-51.204000000000001</v>
      </c>
      <c r="AE179" s="25">
        <v>16.609352095702988</v>
      </c>
      <c r="AF179" s="25">
        <v>0.29046268894519339</v>
      </c>
      <c r="AG179" s="25">
        <v>0.30767347520210209</v>
      </c>
      <c r="AH179" s="25">
        <v>21.515386588166606</v>
      </c>
      <c r="AI179" s="25">
        <v>0.18570465115550014</v>
      </c>
      <c r="AJ179" s="25">
        <v>0.19557644356069806</v>
      </c>
      <c r="AK179" s="26"/>
      <c r="AL179" s="27" t="s">
        <v>28</v>
      </c>
      <c r="AM179" s="27" t="s">
        <v>29</v>
      </c>
      <c r="AN179" s="27" t="s">
        <v>30</v>
      </c>
      <c r="AO179" s="27" t="s">
        <v>31</v>
      </c>
      <c r="AP179" s="28" t="s">
        <v>32</v>
      </c>
      <c r="AQ179" s="28" t="s">
        <v>32</v>
      </c>
      <c r="AR179" s="28" t="s">
        <v>33</v>
      </c>
      <c r="AS179" s="29"/>
      <c r="AT179" s="30" t="s">
        <v>34</v>
      </c>
      <c r="AU179" s="30" t="s">
        <v>34</v>
      </c>
      <c r="AV179" s="31" t="s">
        <v>35</v>
      </c>
      <c r="AW179" s="31" t="s">
        <v>35</v>
      </c>
      <c r="AX179" s="32" t="s">
        <v>36</v>
      </c>
      <c r="AY179" s="37"/>
      <c r="AZ179" s="60">
        <f>AVERAGE(D179,G179)</f>
        <v>47.84</v>
      </c>
      <c r="BA179" s="60">
        <f>AVERAGE(H179,K179)</f>
        <v>55.384999999999998</v>
      </c>
      <c r="BB179" s="60">
        <f>AVERAGE(L179,O179)</f>
        <v>18.385000000000002</v>
      </c>
      <c r="BC179" s="60">
        <f>AVERAGE(P179,S179)</f>
        <v>21.664999999999999</v>
      </c>
      <c r="BD179" s="60">
        <f>AVERAGE(T179,W179)</f>
        <v>79.44</v>
      </c>
      <c r="BE179" s="37"/>
      <c r="BF179" s="1" t="str">
        <f>B179</f>
        <v xml:space="preserve">#78 TRUDY BLUE </v>
      </c>
      <c r="BG179" s="60">
        <f>MAX(AZ179-SUM(BA179:BD179)/4,0)</f>
        <v>4.1212500000000034</v>
      </c>
      <c r="BH179" s="60">
        <f>MAX(BA179-(AZ179+SUM(BB179:BD179)/4),0)</f>
        <v>0</v>
      </c>
      <c r="BI179" s="60">
        <f>MAX(BB179-(SUM(AZ179:BA179)+SUM(BC179:BD179))/4,0)</f>
        <v>0</v>
      </c>
      <c r="BJ179" s="60">
        <f>MAX(BC179-(SUM(AZ179:BB179)+BD179)/4,0)</f>
        <v>0</v>
      </c>
      <c r="BK179" s="60">
        <f>MAX(BD179-SUM(AZ179:BC179)/4,0)</f>
        <v>43.621249999999996</v>
      </c>
      <c r="BL179" s="37"/>
      <c r="BM179" s="37"/>
      <c r="BN179" s="60">
        <f t="shared" si="16"/>
        <v>0</v>
      </c>
      <c r="BO179" s="60">
        <f t="shared" si="17"/>
        <v>0</v>
      </c>
      <c r="BP179" s="60">
        <f t="shared" si="18"/>
        <v>0</v>
      </c>
      <c r="BQ179" s="60">
        <f t="shared" si="19"/>
        <v>0</v>
      </c>
      <c r="BR179" s="60">
        <f t="shared" si="20"/>
        <v>42.590937499999995</v>
      </c>
    </row>
    <row r="180" spans="1:70" s="1" customFormat="1" ht="20.25">
      <c r="A180" s="36" t="s">
        <v>37</v>
      </c>
      <c r="B180" s="20" t="s">
        <v>189</v>
      </c>
      <c r="C180" s="21" t="str">
        <f>CONCATENATE(A180," ",B180)</f>
        <v>ROSCOLUX #353 LILLY LAVENDER</v>
      </c>
      <c r="D180" s="22">
        <v>42.28</v>
      </c>
      <c r="E180" s="22">
        <v>58.25</v>
      </c>
      <c r="F180" s="22">
        <v>69.44</v>
      </c>
      <c r="G180" s="22">
        <v>72.66</v>
      </c>
      <c r="H180" s="22">
        <v>72.27</v>
      </c>
      <c r="I180" s="22">
        <v>66.540000000000006</v>
      </c>
      <c r="J180" s="22">
        <v>58.13</v>
      </c>
      <c r="K180" s="22">
        <v>47.84</v>
      </c>
      <c r="L180" s="22">
        <v>37.03</v>
      </c>
      <c r="M180" s="22">
        <v>27.44</v>
      </c>
      <c r="N180" s="22">
        <v>22.12</v>
      </c>
      <c r="O180" s="22">
        <v>18.22</v>
      </c>
      <c r="P180" s="22">
        <v>22.18</v>
      </c>
      <c r="Q180" s="22">
        <v>27.03</v>
      </c>
      <c r="R180" s="22">
        <v>32.369999999999997</v>
      </c>
      <c r="S180" s="22">
        <v>58.14</v>
      </c>
      <c r="T180" s="22">
        <v>79.239999999999995</v>
      </c>
      <c r="U180" s="22">
        <v>85.88</v>
      </c>
      <c r="V180" s="22">
        <v>88.11</v>
      </c>
      <c r="W180" s="22">
        <v>89.24</v>
      </c>
      <c r="X180" s="23">
        <v>0.28999999999999998</v>
      </c>
      <c r="Y180" s="24">
        <v>60.188604192569414</v>
      </c>
      <c r="Z180" s="24">
        <v>1.0869817175715446</v>
      </c>
      <c r="AA180" s="24">
        <v>-41.971766408290748</v>
      </c>
      <c r="AB180" s="24">
        <v>62.918529869410861</v>
      </c>
      <c r="AC180" s="24">
        <v>8.2433223848005781</v>
      </c>
      <c r="AD180" s="24">
        <v>-39.506975644795993</v>
      </c>
      <c r="AE180" s="25">
        <v>28.333229790404765</v>
      </c>
      <c r="AF180" s="25">
        <v>0.38301545958516209</v>
      </c>
      <c r="AG180" s="25">
        <v>0.34116338906728583</v>
      </c>
      <c r="AH180" s="25">
        <v>31.489298919582556</v>
      </c>
      <c r="AI180" s="25">
        <v>0.23553954810715369</v>
      </c>
      <c r="AJ180" s="25">
        <v>0.23116469302927989</v>
      </c>
      <c r="AK180" s="26"/>
      <c r="AL180" s="27" t="s">
        <v>28</v>
      </c>
      <c r="AM180" s="27" t="s">
        <v>29</v>
      </c>
      <c r="AN180" s="27" t="s">
        <v>30</v>
      </c>
      <c r="AO180" s="27" t="s">
        <v>31</v>
      </c>
      <c r="AP180" s="28" t="s">
        <v>32</v>
      </c>
      <c r="AQ180" s="28" t="s">
        <v>32</v>
      </c>
      <c r="AR180" s="28" t="s">
        <v>33</v>
      </c>
      <c r="AS180" s="29"/>
      <c r="AT180" s="30" t="s">
        <v>34</v>
      </c>
      <c r="AU180" s="30" t="s">
        <v>34</v>
      </c>
      <c r="AV180" s="31"/>
      <c r="AW180" s="31"/>
      <c r="AX180" s="32"/>
      <c r="AZ180" s="60">
        <f>AVERAGE(D180,G180)</f>
        <v>57.47</v>
      </c>
      <c r="BA180" s="60">
        <f>AVERAGE(H180,K180)</f>
        <v>60.055</v>
      </c>
      <c r="BB180" s="60">
        <f>AVERAGE(L180,O180)</f>
        <v>27.625</v>
      </c>
      <c r="BC180" s="60">
        <f>AVERAGE(P180,S180)</f>
        <v>40.159999999999997</v>
      </c>
      <c r="BD180" s="60">
        <f>AVERAGE(T180,W180)</f>
        <v>84.24</v>
      </c>
      <c r="BF180" s="1" t="str">
        <f>B180</f>
        <v>#353 LILLY LAVENDER</v>
      </c>
      <c r="BG180" s="60">
        <f>MAX(AZ180-SUM(BA180:BD180)/4,0)</f>
        <v>4.4500000000000028</v>
      </c>
      <c r="BH180" s="60">
        <f>MAX(BA180-(AZ180+SUM(BB180:BD180)/4),0)</f>
        <v>0</v>
      </c>
      <c r="BI180" s="60">
        <f>MAX(BB180-(SUM(AZ180:BA180)+SUM(BC180:BD180))/4,0)</f>
        <v>0</v>
      </c>
      <c r="BJ180" s="60">
        <f>MAX(BC180-(SUM(AZ180:BB180)+BD180)/4,0)</f>
        <v>0</v>
      </c>
      <c r="BK180" s="60">
        <f>MAX(BD180-SUM(AZ180:BC180)/4,0)</f>
        <v>37.912499999999994</v>
      </c>
      <c r="BN180" s="60">
        <f t="shared" si="16"/>
        <v>0</v>
      </c>
      <c r="BO180" s="60">
        <f t="shared" si="17"/>
        <v>0</v>
      </c>
      <c r="BP180" s="60">
        <f t="shared" si="18"/>
        <v>0</v>
      </c>
      <c r="BQ180" s="60">
        <f t="shared" si="19"/>
        <v>0</v>
      </c>
      <c r="BR180" s="60">
        <f t="shared" si="20"/>
        <v>36.799999999999997</v>
      </c>
    </row>
    <row r="181" spans="1:70" s="1" customFormat="1" ht="20.25">
      <c r="A181" s="36" t="s">
        <v>37</v>
      </c>
      <c r="B181" s="20" t="s">
        <v>335</v>
      </c>
      <c r="C181" s="21" t="str">
        <f>CONCATENATE(A181," ",B181)</f>
        <v xml:space="preserve">ROSCOLUX #56 GYPSY LAVENDER </v>
      </c>
      <c r="D181" s="22">
        <v>23.43</v>
      </c>
      <c r="E181" s="22">
        <v>31.12</v>
      </c>
      <c r="F181" s="22">
        <v>38.39</v>
      </c>
      <c r="G181" s="22">
        <v>47.51</v>
      </c>
      <c r="H181" s="22">
        <v>54.12</v>
      </c>
      <c r="I181" s="22">
        <v>45.82</v>
      </c>
      <c r="J181" s="22">
        <v>29</v>
      </c>
      <c r="K181" s="22">
        <v>13.5</v>
      </c>
      <c r="L181" s="22">
        <v>5.61</v>
      </c>
      <c r="M181" s="22">
        <v>1.71</v>
      </c>
      <c r="N181" s="22">
        <v>1.29</v>
      </c>
      <c r="O181" s="22">
        <v>0.52</v>
      </c>
      <c r="P181" s="22">
        <v>1.6</v>
      </c>
      <c r="Q181" s="22">
        <v>2.94</v>
      </c>
      <c r="R181" s="22">
        <v>3.48</v>
      </c>
      <c r="S181" s="22">
        <v>23.33</v>
      </c>
      <c r="T181" s="22">
        <v>62.2</v>
      </c>
      <c r="U181" s="22">
        <v>79.510000000000005</v>
      </c>
      <c r="V181" s="22">
        <v>84.4</v>
      </c>
      <c r="W181" s="22">
        <v>86.21</v>
      </c>
      <c r="X181" s="23">
        <v>0.04</v>
      </c>
      <c r="Y181" s="24">
        <v>25.478999999999999</v>
      </c>
      <c r="Z181" s="24">
        <v>17.219000000000001</v>
      </c>
      <c r="AA181" s="24">
        <v>-78.015000000000001</v>
      </c>
      <c r="AB181" s="24">
        <v>31.186</v>
      </c>
      <c r="AC181" s="24">
        <v>39.234000000000002</v>
      </c>
      <c r="AD181" s="24">
        <v>-71.259</v>
      </c>
      <c r="AE181" s="25">
        <v>4.5720488837974473</v>
      </c>
      <c r="AF181" s="25">
        <v>0.25403422449422547</v>
      </c>
      <c r="AG181" s="25">
        <v>0.17553838902431759</v>
      </c>
      <c r="AH181" s="25">
        <v>6.730781965669463</v>
      </c>
      <c r="AI181" s="25">
        <v>0.16465976729122234</v>
      </c>
      <c r="AJ181" s="25">
        <v>0.10208403828817843</v>
      </c>
      <c r="AK181" s="26"/>
      <c r="AL181" s="27" t="s">
        <v>28</v>
      </c>
      <c r="AM181" s="27" t="s">
        <v>29</v>
      </c>
      <c r="AN181" s="27" t="s">
        <v>30</v>
      </c>
      <c r="AO181" s="27" t="s">
        <v>31</v>
      </c>
      <c r="AP181" s="28" t="s">
        <v>32</v>
      </c>
      <c r="AQ181" s="28" t="s">
        <v>32</v>
      </c>
      <c r="AR181" s="28" t="s">
        <v>33</v>
      </c>
      <c r="AS181" s="29"/>
      <c r="AT181" s="30" t="s">
        <v>34</v>
      </c>
      <c r="AU181" s="30" t="s">
        <v>34</v>
      </c>
      <c r="AV181" s="31" t="s">
        <v>35</v>
      </c>
      <c r="AW181" s="31" t="s">
        <v>35</v>
      </c>
      <c r="AX181" s="32" t="s">
        <v>36</v>
      </c>
      <c r="AZ181" s="60">
        <f>AVERAGE(D181,G181)</f>
        <v>35.47</v>
      </c>
      <c r="BA181" s="60">
        <f>AVERAGE(H181,K181)</f>
        <v>33.81</v>
      </c>
      <c r="BB181" s="60">
        <f>AVERAGE(L181,O181)</f>
        <v>3.0650000000000004</v>
      </c>
      <c r="BC181" s="60">
        <f>AVERAGE(P181,S181)</f>
        <v>12.465</v>
      </c>
      <c r="BD181" s="60">
        <f>AVERAGE(T181,W181)</f>
        <v>74.204999999999998</v>
      </c>
      <c r="BF181" s="1" t="str">
        <f>B181</f>
        <v xml:space="preserve">#56 GYPSY LAVENDER </v>
      </c>
      <c r="BG181" s="60">
        <f>MAX(AZ181-SUM(BA181:BD181)/4,0)</f>
        <v>4.5837499999999984</v>
      </c>
      <c r="BH181" s="60">
        <f>MAX(BA181-(AZ181+SUM(BB181:BD181)/4),0)</f>
        <v>0</v>
      </c>
      <c r="BI181" s="60">
        <f>MAX(BB181-(SUM(AZ181:BA181)+SUM(BC181:BD181))/4,0)</f>
        <v>0</v>
      </c>
      <c r="BJ181" s="60">
        <f>MAX(BC181-(SUM(AZ181:BB181)+BD181)/4,0)</f>
        <v>0</v>
      </c>
      <c r="BK181" s="60">
        <f>MAX(BD181-SUM(AZ181:BC181)/4,0)</f>
        <v>53.002499999999998</v>
      </c>
      <c r="BN181" s="60">
        <f t="shared" si="16"/>
        <v>0</v>
      </c>
      <c r="BO181" s="60">
        <f t="shared" si="17"/>
        <v>0</v>
      </c>
      <c r="BP181" s="60">
        <f t="shared" si="18"/>
        <v>0</v>
      </c>
      <c r="BQ181" s="60">
        <f t="shared" si="19"/>
        <v>0</v>
      </c>
      <c r="BR181" s="60">
        <f t="shared" si="20"/>
        <v>51.856562499999995</v>
      </c>
    </row>
    <row r="182" spans="1:70" s="1" customFormat="1" ht="20.25">
      <c r="A182" s="36" t="s">
        <v>37</v>
      </c>
      <c r="B182" s="20" t="s">
        <v>193</v>
      </c>
      <c r="C182" s="21" t="str">
        <f>CONCATENATE(A182," ",B182)</f>
        <v xml:space="preserve">ROSCOLUX #358 ROSE INDIGO </v>
      </c>
      <c r="D182" s="22">
        <v>21.14</v>
      </c>
      <c r="E182" s="22">
        <v>30.99</v>
      </c>
      <c r="F182" s="22">
        <v>39.75</v>
      </c>
      <c r="G182" s="22">
        <v>47.27</v>
      </c>
      <c r="H182" s="22">
        <v>48.03</v>
      </c>
      <c r="I182" s="22">
        <v>34.94</v>
      </c>
      <c r="J182" s="22">
        <v>18.23</v>
      </c>
      <c r="K182" s="22">
        <v>6.44</v>
      </c>
      <c r="L182" s="22">
        <v>2.16</v>
      </c>
      <c r="M182" s="22">
        <v>0.55000000000000004</v>
      </c>
      <c r="N182" s="22">
        <v>0.55000000000000004</v>
      </c>
      <c r="O182" s="22">
        <v>0.28000000000000003</v>
      </c>
      <c r="P182" s="22">
        <v>2.06</v>
      </c>
      <c r="Q182" s="22">
        <v>5.75</v>
      </c>
      <c r="R182" s="22">
        <v>7.37</v>
      </c>
      <c r="S182" s="22">
        <v>30.94</v>
      </c>
      <c r="T182" s="22">
        <v>64.63</v>
      </c>
      <c r="U182" s="22">
        <v>77.069999999999993</v>
      </c>
      <c r="V182" s="22">
        <v>80.38</v>
      </c>
      <c r="W182" s="22">
        <v>81.53</v>
      </c>
      <c r="X182" s="23">
        <v>0.05</v>
      </c>
      <c r="Y182" s="24">
        <v>23.361999999999998</v>
      </c>
      <c r="Z182" s="24">
        <v>34.762</v>
      </c>
      <c r="AA182" s="24">
        <v>-71.611999999999995</v>
      </c>
      <c r="AB182" s="24">
        <v>26.087</v>
      </c>
      <c r="AC182" s="24">
        <v>55.948999999999998</v>
      </c>
      <c r="AD182" s="24">
        <v>-71.013999999999996</v>
      </c>
      <c r="AE182" s="25">
        <v>3.9071267775641667</v>
      </c>
      <c r="AF182" s="25">
        <v>0.31980685587544672</v>
      </c>
      <c r="AG182" s="25">
        <v>0.16646664563885302</v>
      </c>
      <c r="AH182" s="25">
        <v>4.7760618486115041</v>
      </c>
      <c r="AI182" s="25">
        <v>0.18415937016550987</v>
      </c>
      <c r="AJ182" s="25">
        <v>8.6525571877597629E-2</v>
      </c>
      <c r="AK182" s="26"/>
      <c r="AL182" s="27" t="s">
        <v>28</v>
      </c>
      <c r="AM182" s="27" t="s">
        <v>29</v>
      </c>
      <c r="AN182" s="27" t="s">
        <v>30</v>
      </c>
      <c r="AO182" s="27" t="s">
        <v>31</v>
      </c>
      <c r="AP182" s="28" t="s">
        <v>32</v>
      </c>
      <c r="AQ182" s="28" t="s">
        <v>32</v>
      </c>
      <c r="AR182" s="28" t="s">
        <v>33</v>
      </c>
      <c r="AS182" s="29"/>
      <c r="AT182" s="30" t="s">
        <v>34</v>
      </c>
      <c r="AU182" s="30" t="s">
        <v>34</v>
      </c>
      <c r="AV182" s="31" t="s">
        <v>35</v>
      </c>
      <c r="AW182" s="31" t="s">
        <v>35</v>
      </c>
      <c r="AX182" s="32" t="s">
        <v>36</v>
      </c>
      <c r="AZ182" s="60">
        <f>AVERAGE(D182,G182)</f>
        <v>34.204999999999998</v>
      </c>
      <c r="BA182" s="60">
        <f>AVERAGE(H182,K182)</f>
        <v>27.234999999999999</v>
      </c>
      <c r="BB182" s="60">
        <f>AVERAGE(L182,O182)</f>
        <v>1.2200000000000002</v>
      </c>
      <c r="BC182" s="60">
        <f>AVERAGE(P182,S182)</f>
        <v>16.5</v>
      </c>
      <c r="BD182" s="60">
        <f>AVERAGE(T182,W182)</f>
        <v>73.08</v>
      </c>
      <c r="BF182" s="1" t="str">
        <f>B182</f>
        <v xml:space="preserve">#358 ROSE INDIGO </v>
      </c>
      <c r="BG182" s="60">
        <f>MAX(AZ182-SUM(BA182:BD182)/4,0)</f>
        <v>4.6962499999999991</v>
      </c>
      <c r="BH182" s="60">
        <f>MAX(BA182-(AZ182+SUM(BB182:BD182)/4),0)</f>
        <v>0</v>
      </c>
      <c r="BI182" s="60">
        <f>MAX(BB182-(SUM(AZ182:BA182)+SUM(BC182:BD182))/4,0)</f>
        <v>0</v>
      </c>
      <c r="BJ182" s="60">
        <f>MAX(BC182-(SUM(AZ182:BB182)+BD182)/4,0)</f>
        <v>0</v>
      </c>
      <c r="BK182" s="60">
        <f>MAX(BD182-SUM(AZ182:BC182)/4,0)</f>
        <v>53.29</v>
      </c>
      <c r="BN182" s="60">
        <f t="shared" si="16"/>
        <v>0</v>
      </c>
      <c r="BO182" s="60">
        <f t="shared" si="17"/>
        <v>0</v>
      </c>
      <c r="BP182" s="60">
        <f t="shared" si="18"/>
        <v>0</v>
      </c>
      <c r="BQ182" s="60">
        <f t="shared" si="19"/>
        <v>0</v>
      </c>
      <c r="BR182" s="60">
        <f t="shared" si="20"/>
        <v>52.115937500000001</v>
      </c>
    </row>
    <row r="183" spans="1:70" s="1" customFormat="1" ht="20.25">
      <c r="A183" s="36" t="s">
        <v>37</v>
      </c>
      <c r="B183" s="20" t="s">
        <v>354</v>
      </c>
      <c r="C183" s="21" t="str">
        <f>CONCATENATE(A183," ",B183)</f>
        <v>ROSCOLUX #75 TWILIGHT BLUE</v>
      </c>
      <c r="D183" s="22">
        <v>26.55</v>
      </c>
      <c r="E183" s="22">
        <v>25.07</v>
      </c>
      <c r="F183" s="22">
        <v>22.37</v>
      </c>
      <c r="G183" s="22">
        <v>23.87</v>
      </c>
      <c r="H183" s="22">
        <v>36.479999999999997</v>
      </c>
      <c r="I183" s="22">
        <v>47.12</v>
      </c>
      <c r="J183" s="22">
        <v>49.49</v>
      </c>
      <c r="K183" s="22">
        <v>42.41</v>
      </c>
      <c r="L183" s="22">
        <v>29.47</v>
      </c>
      <c r="M183" s="22">
        <v>13.89</v>
      </c>
      <c r="N183" s="22">
        <v>6.34</v>
      </c>
      <c r="O183" s="22">
        <v>1.61</v>
      </c>
      <c r="P183" s="22">
        <v>0.98</v>
      </c>
      <c r="Q183" s="22">
        <v>0.56999999999999995</v>
      </c>
      <c r="R183" s="22">
        <v>0.28999999999999998</v>
      </c>
      <c r="S183" s="22">
        <v>2.2799999999999998</v>
      </c>
      <c r="T183" s="22">
        <v>5.2</v>
      </c>
      <c r="U183" s="22">
        <v>8.27</v>
      </c>
      <c r="V183" s="22">
        <v>19.579999999999998</v>
      </c>
      <c r="W183" s="22">
        <v>44.45</v>
      </c>
      <c r="X183" s="23">
        <v>0.11</v>
      </c>
      <c r="Y183" s="24">
        <v>38.264985379927111</v>
      </c>
      <c r="Z183" s="24">
        <v>-53.95622862195529</v>
      </c>
      <c r="AA183" s="24">
        <v>-55.154886489217638</v>
      </c>
      <c r="AB183" s="24">
        <v>46.72999697208764</v>
      </c>
      <c r="AC183" s="24">
        <v>-33.986827048351955</v>
      </c>
      <c r="AD183" s="24">
        <v>-39.553934578350457</v>
      </c>
      <c r="AE183" s="25">
        <v>10.237292292689748</v>
      </c>
      <c r="AF183" s="25">
        <v>0.17337318366345189</v>
      </c>
      <c r="AG183" s="25">
        <v>0.34254076362583202</v>
      </c>
      <c r="AH183" s="25">
        <v>15.814367688303113</v>
      </c>
      <c r="AI183" s="25">
        <v>0.14505885546539782</v>
      </c>
      <c r="AJ183" s="25">
        <v>0.22888214340946234</v>
      </c>
      <c r="AK183" s="26"/>
      <c r="AL183" s="27" t="s">
        <v>28</v>
      </c>
      <c r="AM183" s="27" t="s">
        <v>29</v>
      </c>
      <c r="AN183" s="27" t="s">
        <v>30</v>
      </c>
      <c r="AO183" s="27" t="s">
        <v>31</v>
      </c>
      <c r="AP183" s="28" t="s">
        <v>32</v>
      </c>
      <c r="AQ183" s="28" t="s">
        <v>32</v>
      </c>
      <c r="AR183" s="28" t="s">
        <v>33</v>
      </c>
      <c r="AS183" s="29"/>
      <c r="AT183" s="30" t="s">
        <v>34</v>
      </c>
      <c r="AU183" s="30" t="s">
        <v>34</v>
      </c>
      <c r="AV183" s="31"/>
      <c r="AW183" s="31"/>
      <c r="AX183" s="32"/>
      <c r="AY183" s="37"/>
      <c r="AZ183" s="60">
        <f>AVERAGE(D183,G183)</f>
        <v>25.21</v>
      </c>
      <c r="BA183" s="60">
        <f>AVERAGE(H183,K183)</f>
        <v>39.444999999999993</v>
      </c>
      <c r="BB183" s="60">
        <f>AVERAGE(L183,O183)</f>
        <v>15.54</v>
      </c>
      <c r="BC183" s="60">
        <f>AVERAGE(P183,S183)</f>
        <v>1.63</v>
      </c>
      <c r="BD183" s="60">
        <f>AVERAGE(T183,W183)</f>
        <v>24.825000000000003</v>
      </c>
      <c r="BE183" s="37"/>
      <c r="BF183" s="1" t="str">
        <f>B183</f>
        <v>#75 TWILIGHT BLUE</v>
      </c>
      <c r="BG183" s="60">
        <f>MAX(AZ183-SUM(BA183:BD183)/4,0)</f>
        <v>4.8500000000000014</v>
      </c>
      <c r="BH183" s="60">
        <f>MAX(BA183-(AZ183+SUM(BB183:BD183)/4),0)</f>
        <v>3.7362499999999912</v>
      </c>
      <c r="BI183" s="60">
        <f>MAX(BB183-(SUM(AZ183:BA183)+SUM(BC183:BD183))/4,0)</f>
        <v>0</v>
      </c>
      <c r="BJ183" s="60">
        <f>MAX(BC183-(SUM(AZ183:BB183)+BD183)/4,0)</f>
        <v>0</v>
      </c>
      <c r="BK183" s="60">
        <f>MAX(BD183-SUM(AZ183:BC183)/4,0)</f>
        <v>4.3687500000000057</v>
      </c>
      <c r="BL183" s="37"/>
      <c r="BM183" s="37"/>
      <c r="BN183" s="60">
        <f t="shared" si="16"/>
        <v>0</v>
      </c>
      <c r="BO183" s="60">
        <f t="shared" si="17"/>
        <v>0</v>
      </c>
      <c r="BP183" s="60">
        <f t="shared" si="18"/>
        <v>0</v>
      </c>
      <c r="BQ183" s="60">
        <f t="shared" si="19"/>
        <v>0</v>
      </c>
      <c r="BR183" s="60">
        <f t="shared" si="20"/>
        <v>2.2221875000000075</v>
      </c>
    </row>
    <row r="184" spans="1:70" s="1" customFormat="1" ht="20.25">
      <c r="A184" s="36" t="s">
        <v>37</v>
      </c>
      <c r="B184" s="20" t="s">
        <v>363</v>
      </c>
      <c r="C184" s="21" t="str">
        <f>CONCATENATE(A184," ",B184)</f>
        <v xml:space="preserve">ROSCOLUX #84 ZEPHYR BLUE </v>
      </c>
      <c r="D184" s="22">
        <v>10.199999999999999</v>
      </c>
      <c r="E184" s="22">
        <v>22.42</v>
      </c>
      <c r="F184" s="22">
        <v>40.57</v>
      </c>
      <c r="G184" s="22">
        <v>51.22</v>
      </c>
      <c r="H184" s="22">
        <v>56.68</v>
      </c>
      <c r="I184" s="22">
        <v>52.16</v>
      </c>
      <c r="J184" s="22">
        <v>41.65</v>
      </c>
      <c r="K184" s="22">
        <v>29.33</v>
      </c>
      <c r="L184" s="22">
        <v>17.760000000000002</v>
      </c>
      <c r="M184" s="22">
        <v>9.01</v>
      </c>
      <c r="N184" s="22">
        <v>4.88</v>
      </c>
      <c r="O184" s="22">
        <v>2.46</v>
      </c>
      <c r="P184" s="22">
        <v>2.66</v>
      </c>
      <c r="Q184" s="22">
        <v>3.18</v>
      </c>
      <c r="R184" s="22">
        <v>4.38</v>
      </c>
      <c r="S184" s="22">
        <v>14.82</v>
      </c>
      <c r="T184" s="22">
        <v>23.9</v>
      </c>
      <c r="U184" s="22">
        <v>41.12</v>
      </c>
      <c r="V184" s="22">
        <v>44.66</v>
      </c>
      <c r="W184" s="22">
        <v>57.03</v>
      </c>
      <c r="X184" s="23">
        <v>0.14000000000000001</v>
      </c>
      <c r="Y184" s="24">
        <v>35.387999999999998</v>
      </c>
      <c r="Z184" s="24">
        <v>-15.180999999999999</v>
      </c>
      <c r="AA184" s="24">
        <v>-68.822999999999993</v>
      </c>
      <c r="AB184" s="24">
        <v>42.384999999999998</v>
      </c>
      <c r="AC184" s="24">
        <v>6.7949999999999999</v>
      </c>
      <c r="AD184" s="24">
        <v>-58.615000000000002</v>
      </c>
      <c r="AE184" s="25">
        <v>8.6938307000000012</v>
      </c>
      <c r="AF184" s="25">
        <v>0.22866383461149981</v>
      </c>
      <c r="AG184" s="25">
        <v>0.25762026210560474</v>
      </c>
      <c r="AH184" s="25">
        <v>12.750578399625914</v>
      </c>
      <c r="AI184" s="25">
        <v>0.1623519265992302</v>
      </c>
      <c r="AJ184" s="25">
        <v>0.15773574161383605</v>
      </c>
      <c r="AK184" s="26"/>
      <c r="AL184" s="27" t="s">
        <v>28</v>
      </c>
      <c r="AM184" s="27" t="s">
        <v>29</v>
      </c>
      <c r="AN184" s="27" t="s">
        <v>30</v>
      </c>
      <c r="AO184" s="27" t="s">
        <v>31</v>
      </c>
      <c r="AP184" s="28" t="s">
        <v>32</v>
      </c>
      <c r="AQ184" s="28" t="s">
        <v>32</v>
      </c>
      <c r="AR184" s="28" t="s">
        <v>33</v>
      </c>
      <c r="AS184" s="29"/>
      <c r="AT184" s="30" t="s">
        <v>34</v>
      </c>
      <c r="AU184" s="30" t="s">
        <v>34</v>
      </c>
      <c r="AV184" s="31" t="s">
        <v>35</v>
      </c>
      <c r="AW184" s="31" t="s">
        <v>35</v>
      </c>
      <c r="AX184" s="32" t="s">
        <v>36</v>
      </c>
      <c r="AY184" s="37"/>
      <c r="AZ184" s="60">
        <f>AVERAGE(D184,G184)</f>
        <v>30.71</v>
      </c>
      <c r="BA184" s="60">
        <f>AVERAGE(H184,K184)</f>
        <v>43.004999999999995</v>
      </c>
      <c r="BB184" s="60">
        <f>AVERAGE(L184,O184)</f>
        <v>10.110000000000001</v>
      </c>
      <c r="BC184" s="60">
        <f>AVERAGE(P184,S184)</f>
        <v>8.74</v>
      </c>
      <c r="BD184" s="60">
        <f>AVERAGE(T184,W184)</f>
        <v>40.465000000000003</v>
      </c>
      <c r="BE184" s="37"/>
      <c r="BF184" s="1" t="str">
        <f>B184</f>
        <v xml:space="preserve">#84 ZEPHYR BLUE </v>
      </c>
      <c r="BG184" s="60">
        <f>MAX(AZ184-SUM(BA184:BD184)/4,0)</f>
        <v>5.1300000000000026</v>
      </c>
      <c r="BH184" s="60">
        <f>MAX(BA184-(AZ184+SUM(BB184:BD184)/4),0)</f>
        <v>0</v>
      </c>
      <c r="BI184" s="60">
        <f>MAX(BB184-(SUM(AZ184:BA184)+SUM(BC184:BD184))/4,0)</f>
        <v>0</v>
      </c>
      <c r="BJ184" s="60">
        <f>MAX(BC184-(SUM(AZ184:BB184)+BD184)/4,0)</f>
        <v>0</v>
      </c>
      <c r="BK184" s="60">
        <f>MAX(BD184-SUM(AZ184:BC184)/4,0)</f>
        <v>17.323750000000004</v>
      </c>
      <c r="BL184" s="37"/>
      <c r="BM184" s="37"/>
      <c r="BN184" s="60">
        <f t="shared" si="16"/>
        <v>0</v>
      </c>
      <c r="BO184" s="60">
        <f t="shared" si="17"/>
        <v>0</v>
      </c>
      <c r="BP184" s="60">
        <f t="shared" si="18"/>
        <v>0</v>
      </c>
      <c r="BQ184" s="60">
        <f t="shared" si="19"/>
        <v>0</v>
      </c>
      <c r="BR184" s="60">
        <f t="shared" si="20"/>
        <v>16.041250000000005</v>
      </c>
    </row>
    <row r="185" spans="1:70" s="1" customFormat="1" ht="20.25">
      <c r="A185" s="36" t="s">
        <v>37</v>
      </c>
      <c r="B185" s="20" t="s">
        <v>203</v>
      </c>
      <c r="C185" s="21" t="str">
        <f>CONCATENATE(A185," ",B185)</f>
        <v>ROSCOLUX #367 SLATE BLUE</v>
      </c>
      <c r="D185" s="22">
        <v>43.49</v>
      </c>
      <c r="E185" s="22">
        <v>47.45</v>
      </c>
      <c r="F185" s="22">
        <v>52.98</v>
      </c>
      <c r="G185" s="22">
        <v>61.92</v>
      </c>
      <c r="H185" s="22">
        <v>73.290000000000006</v>
      </c>
      <c r="I185" s="22">
        <v>75.92</v>
      </c>
      <c r="J185" s="22">
        <v>70.010000000000005</v>
      </c>
      <c r="K185" s="22">
        <v>58.46</v>
      </c>
      <c r="L185" s="22">
        <v>43.59</v>
      </c>
      <c r="M185" s="22">
        <v>26.8</v>
      </c>
      <c r="N185" s="22">
        <v>17.8</v>
      </c>
      <c r="O185" s="22">
        <v>8.5399999999999991</v>
      </c>
      <c r="P185" s="22">
        <v>8.19</v>
      </c>
      <c r="Q185" s="22">
        <v>7.56</v>
      </c>
      <c r="R185" s="22">
        <v>7.63</v>
      </c>
      <c r="S185" s="22">
        <v>31.8</v>
      </c>
      <c r="T185" s="22">
        <v>68.42</v>
      </c>
      <c r="U185" s="22">
        <v>82.85</v>
      </c>
      <c r="V185" s="22">
        <v>86.46</v>
      </c>
      <c r="W185" s="22">
        <v>87.5</v>
      </c>
      <c r="X185" s="23">
        <v>0.2</v>
      </c>
      <c r="Y185" s="24">
        <v>53.405000000000001</v>
      </c>
      <c r="Z185" s="24">
        <v>-29.408000000000001</v>
      </c>
      <c r="AA185" s="24">
        <v>-58.204999999999998</v>
      </c>
      <c r="AB185" s="24">
        <v>60.271999999999998</v>
      </c>
      <c r="AC185" s="24">
        <v>-15.763</v>
      </c>
      <c r="AD185" s="24">
        <v>-46.807000000000002</v>
      </c>
      <c r="AE185" s="25">
        <v>21.418956458670216</v>
      </c>
      <c r="AF185" s="25">
        <v>0.27086660470817903</v>
      </c>
      <c r="AG185" s="25">
        <v>0.33639635362122483</v>
      </c>
      <c r="AH185" s="25">
        <v>28.426372062946392</v>
      </c>
      <c r="AI185" s="25">
        <v>0.18090583227288001</v>
      </c>
      <c r="AJ185" s="25">
        <v>0.22062473855210696</v>
      </c>
      <c r="AK185" s="26"/>
      <c r="AL185" s="27" t="s">
        <v>28</v>
      </c>
      <c r="AM185" s="27" t="s">
        <v>29</v>
      </c>
      <c r="AN185" s="27" t="s">
        <v>30</v>
      </c>
      <c r="AO185" s="27" t="s">
        <v>31</v>
      </c>
      <c r="AP185" s="28" t="s">
        <v>32</v>
      </c>
      <c r="AQ185" s="28" t="s">
        <v>32</v>
      </c>
      <c r="AR185" s="28" t="s">
        <v>33</v>
      </c>
      <c r="AS185" s="29"/>
      <c r="AT185" s="30" t="s">
        <v>34</v>
      </c>
      <c r="AU185" s="30" t="s">
        <v>34</v>
      </c>
      <c r="AV185" s="31" t="s">
        <v>35</v>
      </c>
      <c r="AW185" s="31" t="s">
        <v>35</v>
      </c>
      <c r="AX185" s="32" t="s">
        <v>36</v>
      </c>
      <c r="AZ185" s="60">
        <f>AVERAGE(D185,G185)</f>
        <v>52.704999999999998</v>
      </c>
      <c r="BA185" s="60">
        <f>AVERAGE(H185,K185)</f>
        <v>65.875</v>
      </c>
      <c r="BB185" s="60">
        <f>AVERAGE(L185,O185)</f>
        <v>26.065000000000001</v>
      </c>
      <c r="BC185" s="60">
        <f>AVERAGE(P185,S185)</f>
        <v>19.995000000000001</v>
      </c>
      <c r="BD185" s="60">
        <f>AVERAGE(T185,W185)</f>
        <v>77.960000000000008</v>
      </c>
      <c r="BF185" s="1" t="str">
        <f>B185</f>
        <v>#367 SLATE BLUE</v>
      </c>
      <c r="BG185" s="60">
        <f>MAX(AZ185-SUM(BA185:BD185)/4,0)</f>
        <v>5.2312499999999957</v>
      </c>
      <c r="BH185" s="60">
        <f>MAX(BA185-(AZ185+SUM(BB185:BD185)/4),0)</f>
        <v>0</v>
      </c>
      <c r="BI185" s="60">
        <f>MAX(BB185-(SUM(AZ185:BA185)+SUM(BC185:BD185))/4,0)</f>
        <v>0</v>
      </c>
      <c r="BJ185" s="60">
        <f>MAX(BC185-(SUM(AZ185:BB185)+BD185)/4,0)</f>
        <v>0</v>
      </c>
      <c r="BK185" s="60">
        <f>MAX(BD185-SUM(AZ185:BC185)/4,0)</f>
        <v>36.800000000000004</v>
      </c>
      <c r="BN185" s="60">
        <f t="shared" si="16"/>
        <v>0</v>
      </c>
      <c r="BO185" s="60">
        <f t="shared" si="17"/>
        <v>0</v>
      </c>
      <c r="BP185" s="60">
        <f t="shared" si="18"/>
        <v>0</v>
      </c>
      <c r="BQ185" s="60">
        <f t="shared" si="19"/>
        <v>0</v>
      </c>
      <c r="BR185" s="60">
        <f t="shared" si="20"/>
        <v>35.492187500000007</v>
      </c>
    </row>
    <row r="186" spans="1:70" s="1" customFormat="1" ht="20.25">
      <c r="A186" s="36" t="s">
        <v>37</v>
      </c>
      <c r="B186" s="21" t="s">
        <v>320</v>
      </c>
      <c r="C186" s="21" t="str">
        <f>B186</f>
        <v>#4915 CALCOLOR 15 LAVENDER</v>
      </c>
      <c r="D186" s="38">
        <v>63.76</v>
      </c>
      <c r="E186" s="38">
        <v>69.84</v>
      </c>
      <c r="F186" s="38">
        <v>73.91</v>
      </c>
      <c r="G186" s="38">
        <v>75.48</v>
      </c>
      <c r="H186" s="38">
        <v>73.63</v>
      </c>
      <c r="I186" s="38">
        <v>69.069999999999993</v>
      </c>
      <c r="J186" s="38">
        <v>62.58</v>
      </c>
      <c r="K186" s="38">
        <v>56.45</v>
      </c>
      <c r="L186" s="38">
        <v>49.17</v>
      </c>
      <c r="M186" s="38">
        <v>49.38</v>
      </c>
      <c r="N186" s="38">
        <v>46.06</v>
      </c>
      <c r="O186" s="38">
        <v>51.33</v>
      </c>
      <c r="P186" s="38">
        <v>55.62</v>
      </c>
      <c r="Q186" s="38">
        <v>55.68</v>
      </c>
      <c r="R186" s="38">
        <v>53.22</v>
      </c>
      <c r="S186" s="38">
        <v>64.099999999999994</v>
      </c>
      <c r="T186" s="38">
        <v>78.819999999999993</v>
      </c>
      <c r="U186" s="38">
        <v>83.18</v>
      </c>
      <c r="V186" s="38">
        <v>84.09</v>
      </c>
      <c r="W186" s="39">
        <v>84.41</v>
      </c>
      <c r="X186" s="23">
        <v>0.61</v>
      </c>
      <c r="Y186" s="31">
        <v>77.430999999999997</v>
      </c>
      <c r="Z186" s="31">
        <v>5.883</v>
      </c>
      <c r="AA186" s="31">
        <v>-15.154999999999999</v>
      </c>
      <c r="AB186" s="31">
        <v>77.584999999999994</v>
      </c>
      <c r="AC186" s="31">
        <v>9.3539999999999992</v>
      </c>
      <c r="AD186" s="31">
        <v>-16.082000000000001</v>
      </c>
      <c r="AE186" s="25">
        <v>52.251531452575385</v>
      </c>
      <c r="AF186" s="25">
        <v>0.44282252585427873</v>
      </c>
      <c r="AG186" s="25">
        <v>0.38140475267475965</v>
      </c>
      <c r="AH186" s="25">
        <v>52.510332269198265</v>
      </c>
      <c r="AI186" s="25">
        <v>0.29497240693895199</v>
      </c>
      <c r="AJ186" s="25">
        <v>0.29038103712511087</v>
      </c>
      <c r="AK186" s="28"/>
      <c r="AL186" s="27" t="s">
        <v>65</v>
      </c>
      <c r="AM186" s="27" t="s">
        <v>42</v>
      </c>
      <c r="AN186" s="27" t="s">
        <v>66</v>
      </c>
      <c r="AO186" s="27" t="s">
        <v>31</v>
      </c>
      <c r="AP186" s="28" t="s">
        <v>32</v>
      </c>
      <c r="AQ186" s="28" t="s">
        <v>321</v>
      </c>
      <c r="AR186" s="28" t="s">
        <v>322</v>
      </c>
      <c r="AS186" s="28"/>
      <c r="AT186" s="30" t="s">
        <v>34</v>
      </c>
      <c r="AU186" s="30" t="s">
        <v>34</v>
      </c>
      <c r="AV186" s="30" t="s">
        <v>34</v>
      </c>
      <c r="AW186" s="31" t="s">
        <v>36</v>
      </c>
      <c r="AX186" s="32" t="s">
        <v>36</v>
      </c>
      <c r="AZ186" s="60">
        <f>AVERAGE(D186,G186)</f>
        <v>69.62</v>
      </c>
      <c r="BA186" s="60">
        <f>AVERAGE(H186,K186)</f>
        <v>65.039999999999992</v>
      </c>
      <c r="BB186" s="60">
        <f>AVERAGE(L186,O186)</f>
        <v>50.25</v>
      </c>
      <c r="BC186" s="60">
        <f>AVERAGE(P186,S186)</f>
        <v>59.86</v>
      </c>
      <c r="BD186" s="60">
        <f>AVERAGE(T186,W186)</f>
        <v>81.614999999999995</v>
      </c>
      <c r="BF186" s="1" t="str">
        <f>B186</f>
        <v>#4915 CALCOLOR 15 LAVENDER</v>
      </c>
      <c r="BG186" s="60">
        <f>MAX(AZ186-SUM(BA186:BD186)/4,0)</f>
        <v>5.428750000000008</v>
      </c>
      <c r="BH186" s="60">
        <f>MAX(BA186-(AZ186+SUM(BB186:BD186)/4),0)</f>
        <v>0</v>
      </c>
      <c r="BI186" s="60">
        <f>MAX(BB186-(SUM(AZ186:BA186)+SUM(BC186:BD186))/4,0)</f>
        <v>0</v>
      </c>
      <c r="BJ186" s="60">
        <f>MAX(BC186-(SUM(AZ186:BB186)+BD186)/4,0)</f>
        <v>0</v>
      </c>
      <c r="BK186" s="60">
        <f>MAX(BD186-SUM(AZ186:BC186)/4,0)</f>
        <v>20.422499999999999</v>
      </c>
      <c r="BN186" s="60">
        <f t="shared" si="16"/>
        <v>0</v>
      </c>
      <c r="BO186" s="60">
        <f t="shared" si="17"/>
        <v>0</v>
      </c>
      <c r="BP186" s="60">
        <f t="shared" si="18"/>
        <v>0</v>
      </c>
      <c r="BQ186" s="60">
        <f t="shared" si="19"/>
        <v>0</v>
      </c>
      <c r="BR186" s="60">
        <f t="shared" si="20"/>
        <v>19.065312499999997</v>
      </c>
    </row>
    <row r="187" spans="1:70" s="1" customFormat="1" ht="20.25">
      <c r="A187" s="36" t="s">
        <v>37</v>
      </c>
      <c r="B187" s="21" t="s">
        <v>252</v>
      </c>
      <c r="C187" s="21" t="s">
        <v>252</v>
      </c>
      <c r="D187" s="38">
        <v>57.07</v>
      </c>
      <c r="E187" s="38">
        <v>66.17</v>
      </c>
      <c r="F187" s="38">
        <v>71.59</v>
      </c>
      <c r="G187" s="38">
        <v>73.12</v>
      </c>
      <c r="H187" s="38">
        <v>73.69</v>
      </c>
      <c r="I187" s="38">
        <v>76.650000000000006</v>
      </c>
      <c r="J187" s="38">
        <v>81.12</v>
      </c>
      <c r="K187" s="38">
        <v>80.73</v>
      </c>
      <c r="L187" s="38">
        <v>79.13</v>
      </c>
      <c r="M187" s="38">
        <v>76.19</v>
      </c>
      <c r="N187" s="38">
        <v>70.17</v>
      </c>
      <c r="O187" s="38">
        <v>62.52</v>
      </c>
      <c r="P187" s="38">
        <v>53.31</v>
      </c>
      <c r="Q187" s="38">
        <v>42.66</v>
      </c>
      <c r="R187" s="38">
        <v>34.64</v>
      </c>
      <c r="S187" s="38">
        <v>29.84</v>
      </c>
      <c r="T187" s="38">
        <v>26.6</v>
      </c>
      <c r="U187" s="38">
        <v>31.46</v>
      </c>
      <c r="V187" s="38">
        <v>50.64</v>
      </c>
      <c r="W187" s="39">
        <v>71.2</v>
      </c>
      <c r="X187" s="23">
        <v>0.63</v>
      </c>
      <c r="Y187" s="31">
        <v>83.59</v>
      </c>
      <c r="Z187" s="31">
        <v>-21.989000000000001</v>
      </c>
      <c r="AA187" s="31">
        <v>-11.302</v>
      </c>
      <c r="AB187" s="31">
        <v>86.168000000000006</v>
      </c>
      <c r="AC187" s="31">
        <v>-18.393999999999998</v>
      </c>
      <c r="AD187" s="31">
        <v>-6.3570000000000002</v>
      </c>
      <c r="AE187" s="25">
        <v>63.280984836850138</v>
      </c>
      <c r="AF187" s="25">
        <v>0.39966395249662712</v>
      </c>
      <c r="AG187" s="25">
        <v>0.4209747591129423</v>
      </c>
      <c r="AH187" s="25">
        <v>68.323594735692339</v>
      </c>
      <c r="AI187" s="25">
        <v>0.27548976282822846</v>
      </c>
      <c r="AJ187" s="25">
        <v>0.33017823098094695</v>
      </c>
      <c r="AK187" s="28"/>
      <c r="AL187" s="27" t="s">
        <v>65</v>
      </c>
      <c r="AM187" s="27" t="s">
        <v>42</v>
      </c>
      <c r="AN187" s="27" t="s">
        <v>66</v>
      </c>
      <c r="AO187" s="27" t="s">
        <v>31</v>
      </c>
      <c r="AP187" s="28" t="s">
        <v>32</v>
      </c>
      <c r="AQ187" s="28" t="s">
        <v>253</v>
      </c>
      <c r="AR187" s="28" t="s">
        <v>254</v>
      </c>
      <c r="AS187" s="28"/>
      <c r="AT187" s="30" t="s">
        <v>34</v>
      </c>
      <c r="AU187" s="30" t="s">
        <v>34</v>
      </c>
      <c r="AV187" s="30" t="s">
        <v>34</v>
      </c>
      <c r="AW187" s="31" t="s">
        <v>36</v>
      </c>
      <c r="AX187" s="32" t="s">
        <v>36</v>
      </c>
      <c r="AZ187" s="60">
        <f>AVERAGE(D187,G187)</f>
        <v>65.094999999999999</v>
      </c>
      <c r="BA187" s="60">
        <f>AVERAGE(H187,K187)</f>
        <v>77.210000000000008</v>
      </c>
      <c r="BB187" s="60">
        <f>AVERAGE(L187,O187)</f>
        <v>70.825000000000003</v>
      </c>
      <c r="BC187" s="60">
        <f>AVERAGE(P187,S187)</f>
        <v>41.575000000000003</v>
      </c>
      <c r="BD187" s="60">
        <f>AVERAGE(T187,W187)</f>
        <v>48.900000000000006</v>
      </c>
      <c r="BF187" s="1" t="str">
        <f>B187</f>
        <v>#4330 CALCOLOR 30 CYAN</v>
      </c>
      <c r="BG187" s="60">
        <f>MAX(AZ187-SUM(BA187:BD187)/4,0)</f>
        <v>5.467499999999994</v>
      </c>
      <c r="BH187" s="60">
        <f>MAX(BA187-(AZ187+SUM(BB187:BD187)/4),0)</f>
        <v>0</v>
      </c>
      <c r="BI187" s="60">
        <f>MAX(BB187-(SUM(AZ187:BA187)+SUM(BC187:BD187))/4,0)</f>
        <v>12.629999999999995</v>
      </c>
      <c r="BJ187" s="60">
        <f>MAX(BC187-(SUM(AZ187:BB187)+BD187)/4,0)</f>
        <v>0</v>
      </c>
      <c r="BK187" s="60">
        <f>MAX(BD187-SUM(AZ187:BC187)/4,0)</f>
        <v>0</v>
      </c>
      <c r="BN187" s="60">
        <f t="shared" si="16"/>
        <v>0</v>
      </c>
      <c r="BO187" s="60">
        <f t="shared" si="17"/>
        <v>0</v>
      </c>
      <c r="BP187" s="60">
        <f t="shared" si="18"/>
        <v>11.263124999999997</v>
      </c>
      <c r="BQ187" s="60">
        <f t="shared" si="19"/>
        <v>0</v>
      </c>
      <c r="BR187" s="60">
        <f t="shared" si="20"/>
        <v>0</v>
      </c>
    </row>
    <row r="188" spans="1:70" s="1" customFormat="1" ht="20.25">
      <c r="A188" s="36" t="s">
        <v>37</v>
      </c>
      <c r="B188" s="21" t="s">
        <v>117</v>
      </c>
      <c r="C188" s="21" t="s">
        <v>118</v>
      </c>
      <c r="D188" s="38">
        <v>53.94</v>
      </c>
      <c r="E188" s="38">
        <v>61.36</v>
      </c>
      <c r="F188" s="38">
        <v>67.09</v>
      </c>
      <c r="G188" s="38">
        <v>72.459999999999994</v>
      </c>
      <c r="H188" s="38">
        <v>73.2</v>
      </c>
      <c r="I188" s="38">
        <v>70.069999999999993</v>
      </c>
      <c r="J188" s="38">
        <v>64.989999999999995</v>
      </c>
      <c r="K188" s="38">
        <v>60.69</v>
      </c>
      <c r="L188" s="38">
        <v>54.97</v>
      </c>
      <c r="M188" s="38">
        <v>54.62</v>
      </c>
      <c r="N188" s="38">
        <v>50.55</v>
      </c>
      <c r="O188" s="38">
        <v>52.25</v>
      </c>
      <c r="P188" s="38">
        <v>49.4</v>
      </c>
      <c r="Q188" s="38">
        <v>44.91</v>
      </c>
      <c r="R188" s="38">
        <v>42.56</v>
      </c>
      <c r="S188" s="38">
        <v>40.42</v>
      </c>
      <c r="T188" s="38">
        <v>46.58</v>
      </c>
      <c r="U188" s="38">
        <v>62.09</v>
      </c>
      <c r="V188" s="38">
        <v>75.849999999999994</v>
      </c>
      <c r="W188" s="39">
        <v>82.47</v>
      </c>
      <c r="X188" s="23">
        <v>0.64</v>
      </c>
      <c r="Y188" s="31">
        <v>77.040000000000006</v>
      </c>
      <c r="Z188" s="31">
        <v>-5.5750000000000002</v>
      </c>
      <c r="AA188" s="31">
        <v>-16.466999999999999</v>
      </c>
      <c r="AB188" s="31">
        <v>78.34</v>
      </c>
      <c r="AC188" s="31">
        <v>-0.95</v>
      </c>
      <c r="AD188" s="31">
        <v>-15.003</v>
      </c>
      <c r="AE188" s="25">
        <v>51.59826961335029</v>
      </c>
      <c r="AF188" s="25">
        <v>0.4200259426102807</v>
      </c>
      <c r="AG188" s="25">
        <v>0.39406398561579642</v>
      </c>
      <c r="AH188" s="25">
        <v>53.791499145618928</v>
      </c>
      <c r="AI188" s="25">
        <v>0.28186474100262343</v>
      </c>
      <c r="AJ188" s="25">
        <v>0.29932459208832918</v>
      </c>
      <c r="AK188" s="28"/>
      <c r="AL188" s="27" t="s">
        <v>65</v>
      </c>
      <c r="AM188" s="27" t="s">
        <v>42</v>
      </c>
      <c r="AN188" s="27" t="s">
        <v>66</v>
      </c>
      <c r="AO188" s="27" t="s">
        <v>31</v>
      </c>
      <c r="AP188" s="43" t="s">
        <v>119</v>
      </c>
      <c r="AQ188" s="28" t="s">
        <v>32</v>
      </c>
      <c r="AR188" s="28" t="s">
        <v>110</v>
      </c>
      <c r="AS188" s="28"/>
      <c r="AT188" s="30" t="s">
        <v>34</v>
      </c>
      <c r="AU188" s="30" t="s">
        <v>34</v>
      </c>
      <c r="AV188" s="30" t="s">
        <v>34</v>
      </c>
      <c r="AW188" s="31" t="s">
        <v>36</v>
      </c>
      <c r="AX188" s="32" t="s">
        <v>36</v>
      </c>
      <c r="AZ188" s="60">
        <f>AVERAGE(D188,G188)</f>
        <v>63.199999999999996</v>
      </c>
      <c r="BA188" s="60">
        <f>AVERAGE(H188,K188)</f>
        <v>66.944999999999993</v>
      </c>
      <c r="BB188" s="60">
        <f>AVERAGE(L188,O188)</f>
        <v>53.61</v>
      </c>
      <c r="BC188" s="60">
        <f>AVERAGE(P188,S188)</f>
        <v>44.91</v>
      </c>
      <c r="BD188" s="60">
        <f>AVERAGE(T188,W188)</f>
        <v>64.525000000000006</v>
      </c>
      <c r="BF188" s="1" t="str">
        <f>B188</f>
        <v>#3206 THIRD BLUE CTB</v>
      </c>
      <c r="BG188" s="60">
        <f>MAX(AZ188-SUM(BA188:BD188)/4,0)</f>
        <v>5.7025000000000006</v>
      </c>
      <c r="BH188" s="60">
        <f>MAX(BA188-(AZ188+SUM(BB188:BD188)/4),0)</f>
        <v>0</v>
      </c>
      <c r="BI188" s="60">
        <f>MAX(BB188-(SUM(AZ188:BA188)+SUM(BC188:BD188))/4,0)</f>
        <v>0</v>
      </c>
      <c r="BJ188" s="60">
        <f>MAX(BC188-(SUM(AZ188:BB188)+BD188)/4,0)</f>
        <v>0</v>
      </c>
      <c r="BK188" s="60">
        <f>MAX(BD188-SUM(AZ188:BC188)/4,0)</f>
        <v>7.3587500000000077</v>
      </c>
      <c r="BN188" s="60">
        <f t="shared" si="16"/>
        <v>0</v>
      </c>
      <c r="BO188" s="60">
        <f t="shared" si="17"/>
        <v>0</v>
      </c>
      <c r="BP188" s="60">
        <f t="shared" si="18"/>
        <v>0</v>
      </c>
      <c r="BQ188" s="60">
        <f t="shared" si="19"/>
        <v>0</v>
      </c>
      <c r="BR188" s="60">
        <f t="shared" si="20"/>
        <v>5.9331250000000075</v>
      </c>
    </row>
    <row r="189" spans="1:70" s="1" customFormat="1" ht="20.25">
      <c r="A189" s="36" t="s">
        <v>37</v>
      </c>
      <c r="B189" s="21" t="s">
        <v>233</v>
      </c>
      <c r="C189" s="21" t="s">
        <v>233</v>
      </c>
      <c r="D189" s="38">
        <v>62.49</v>
      </c>
      <c r="E189" s="38">
        <v>69.23</v>
      </c>
      <c r="F189" s="38">
        <v>73.67</v>
      </c>
      <c r="G189" s="38">
        <v>75.459999999999994</v>
      </c>
      <c r="H189" s="38">
        <v>74.73</v>
      </c>
      <c r="I189" s="38">
        <v>71.95</v>
      </c>
      <c r="J189" s="38">
        <v>67.67</v>
      </c>
      <c r="K189" s="38">
        <v>62.96</v>
      </c>
      <c r="L189" s="38">
        <v>56.48</v>
      </c>
      <c r="M189" s="38">
        <v>54.07</v>
      </c>
      <c r="N189" s="38">
        <v>49.09</v>
      </c>
      <c r="O189" s="38">
        <v>48.69</v>
      </c>
      <c r="P189" s="38">
        <v>48.74</v>
      </c>
      <c r="Q189" s="38">
        <v>47.97</v>
      </c>
      <c r="R189" s="38">
        <v>46.37</v>
      </c>
      <c r="S189" s="38">
        <v>56.25</v>
      </c>
      <c r="T189" s="38">
        <v>73.17</v>
      </c>
      <c r="U189" s="38">
        <v>81.67</v>
      </c>
      <c r="V189" s="38">
        <v>84.14</v>
      </c>
      <c r="W189" s="39">
        <v>84.92</v>
      </c>
      <c r="X189" s="23">
        <v>0.56999999999999995</v>
      </c>
      <c r="Y189" s="31">
        <v>77.180000000000007</v>
      </c>
      <c r="Z189" s="31">
        <v>-3.0670000000000002</v>
      </c>
      <c r="AA189" s="31">
        <v>-17.986000000000001</v>
      </c>
      <c r="AB189" s="31">
        <v>78.444999999999993</v>
      </c>
      <c r="AC189" s="31">
        <v>0.28299999999999997</v>
      </c>
      <c r="AD189" s="31">
        <v>-16.588000000000001</v>
      </c>
      <c r="AE189" s="25">
        <v>51.831544538008956</v>
      </c>
      <c r="AF189" s="25">
        <v>0.42267226181529405</v>
      </c>
      <c r="AG189" s="25">
        <v>0.38908322775280724</v>
      </c>
      <c r="AH189" s="25">
        <v>53.971308221119472</v>
      </c>
      <c r="AI189" s="25">
        <v>0.28058272748479124</v>
      </c>
      <c r="AJ189" s="25">
        <v>0.29526349897583065</v>
      </c>
      <c r="AK189" s="28"/>
      <c r="AL189" s="27" t="s">
        <v>65</v>
      </c>
      <c r="AM189" s="27" t="s">
        <v>42</v>
      </c>
      <c r="AN189" s="27" t="s">
        <v>66</v>
      </c>
      <c r="AO189" s="27" t="s">
        <v>31</v>
      </c>
      <c r="AP189" s="28" t="s">
        <v>32</v>
      </c>
      <c r="AQ189" s="28" t="s">
        <v>234</v>
      </c>
      <c r="AR189" s="28" t="s">
        <v>235</v>
      </c>
      <c r="AS189" s="28"/>
      <c r="AT189" s="30" t="s">
        <v>34</v>
      </c>
      <c r="AU189" s="30" t="s">
        <v>34</v>
      </c>
      <c r="AV189" s="30" t="s">
        <v>34</v>
      </c>
      <c r="AW189" s="31" t="s">
        <v>36</v>
      </c>
      <c r="AX189" s="32" t="s">
        <v>36</v>
      </c>
      <c r="AZ189" s="60">
        <f>AVERAGE(D189,G189)</f>
        <v>68.974999999999994</v>
      </c>
      <c r="BA189" s="60">
        <f>AVERAGE(H189,K189)</f>
        <v>68.844999999999999</v>
      </c>
      <c r="BB189" s="60">
        <f>AVERAGE(L189,O189)</f>
        <v>52.584999999999994</v>
      </c>
      <c r="BC189" s="60">
        <f>AVERAGE(P189,S189)</f>
        <v>52.495000000000005</v>
      </c>
      <c r="BD189" s="60">
        <f>AVERAGE(T189,W189)</f>
        <v>79.045000000000002</v>
      </c>
      <c r="BF189" s="1" t="str">
        <f>B189</f>
        <v>#4215 CALCOLOR 15 BLUE</v>
      </c>
      <c r="BG189" s="60">
        <f>MAX(AZ189-SUM(BA189:BD189)/4,0)</f>
        <v>5.7324999999999875</v>
      </c>
      <c r="BH189" s="60">
        <f>MAX(BA189-(AZ189+SUM(BB189:BD189)/4),0)</f>
        <v>0</v>
      </c>
      <c r="BI189" s="60">
        <f>MAX(BB189-(SUM(AZ189:BA189)+SUM(BC189:BD189))/4,0)</f>
        <v>0</v>
      </c>
      <c r="BJ189" s="60">
        <f>MAX(BC189-(SUM(AZ189:BB189)+BD189)/4,0)</f>
        <v>0</v>
      </c>
      <c r="BK189" s="60">
        <f>MAX(BD189-SUM(AZ189:BC189)/4,0)</f>
        <v>18.320000000000007</v>
      </c>
      <c r="BN189" s="60">
        <f t="shared" si="16"/>
        <v>0</v>
      </c>
      <c r="BO189" s="60">
        <f t="shared" si="17"/>
        <v>0</v>
      </c>
      <c r="BP189" s="60">
        <f t="shared" si="18"/>
        <v>0</v>
      </c>
      <c r="BQ189" s="60">
        <f t="shared" si="19"/>
        <v>0</v>
      </c>
      <c r="BR189" s="60">
        <f t="shared" si="20"/>
        <v>16.886875000000011</v>
      </c>
    </row>
    <row r="190" spans="1:70" s="1" customFormat="1" ht="20.25">
      <c r="A190" s="36" t="s">
        <v>37</v>
      </c>
      <c r="B190" s="20" t="s">
        <v>344</v>
      </c>
      <c r="C190" s="21" t="str">
        <f>CONCATENATE(A190," ",B190)</f>
        <v xml:space="preserve">ROSCOLUX #65 DAYLT BLUE </v>
      </c>
      <c r="D190" s="22">
        <v>48.4</v>
      </c>
      <c r="E190" s="22">
        <v>50.24</v>
      </c>
      <c r="F190" s="22">
        <v>54.5</v>
      </c>
      <c r="G190" s="22">
        <v>63.48</v>
      </c>
      <c r="H190" s="22">
        <v>75.02</v>
      </c>
      <c r="I190" s="22">
        <v>78.489999999999995</v>
      </c>
      <c r="J190" s="22">
        <v>73.98</v>
      </c>
      <c r="K190" s="22">
        <v>63.46</v>
      </c>
      <c r="L190" s="22">
        <v>49.53</v>
      </c>
      <c r="M190" s="22">
        <v>32.42</v>
      </c>
      <c r="N190" s="22">
        <v>22.27</v>
      </c>
      <c r="O190" s="22">
        <v>11.23</v>
      </c>
      <c r="P190" s="22">
        <v>10.54</v>
      </c>
      <c r="Q190" s="22">
        <v>9.5</v>
      </c>
      <c r="R190" s="22">
        <v>9.17</v>
      </c>
      <c r="S190" s="22">
        <v>34.119999999999997</v>
      </c>
      <c r="T190" s="22">
        <v>70</v>
      </c>
      <c r="U190" s="22">
        <v>83.51</v>
      </c>
      <c r="V190" s="22">
        <v>86.71</v>
      </c>
      <c r="W190" s="22">
        <v>87.56</v>
      </c>
      <c r="X190" s="23">
        <v>0.35</v>
      </c>
      <c r="Y190" s="24">
        <v>57.164999999999999</v>
      </c>
      <c r="Z190" s="24">
        <v>-31.071000000000002</v>
      </c>
      <c r="AA190" s="24">
        <v>-54.003</v>
      </c>
      <c r="AB190" s="24">
        <v>63.762</v>
      </c>
      <c r="AC190" s="24">
        <v>-19.11</v>
      </c>
      <c r="AD190" s="24">
        <v>-42.847000000000001</v>
      </c>
      <c r="AE190" s="25">
        <v>25.092051089061972</v>
      </c>
      <c r="AF190" s="25">
        <v>0.28331066074634531</v>
      </c>
      <c r="AG190" s="25">
        <v>0.35211028124068977</v>
      </c>
      <c r="AH190" s="25">
        <v>32.509788037045901</v>
      </c>
      <c r="AI190" s="25">
        <v>0.18809217517666402</v>
      </c>
      <c r="AJ190" s="25">
        <v>0.23499909823573981</v>
      </c>
      <c r="AK190" s="26"/>
      <c r="AL190" s="27" t="s">
        <v>28</v>
      </c>
      <c r="AM190" s="27" t="s">
        <v>42</v>
      </c>
      <c r="AN190" s="27" t="s">
        <v>51</v>
      </c>
      <c r="AO190" s="27" t="s">
        <v>31</v>
      </c>
      <c r="AP190" s="28" t="s">
        <v>32</v>
      </c>
      <c r="AQ190" s="28" t="s">
        <v>32</v>
      </c>
      <c r="AR190" s="28" t="s">
        <v>33</v>
      </c>
      <c r="AS190" s="29"/>
      <c r="AT190" s="30" t="s">
        <v>34</v>
      </c>
      <c r="AU190" s="30" t="s">
        <v>34</v>
      </c>
      <c r="AV190" s="30" t="s">
        <v>34</v>
      </c>
      <c r="AW190" s="31" t="s">
        <v>35</v>
      </c>
      <c r="AX190" s="32" t="s">
        <v>36</v>
      </c>
      <c r="AZ190" s="60">
        <f>AVERAGE(D190,G190)</f>
        <v>55.94</v>
      </c>
      <c r="BA190" s="60">
        <f>AVERAGE(H190,K190)</f>
        <v>69.239999999999995</v>
      </c>
      <c r="BB190" s="60">
        <f>AVERAGE(L190,O190)</f>
        <v>30.380000000000003</v>
      </c>
      <c r="BC190" s="60">
        <f>AVERAGE(P190,S190)</f>
        <v>22.33</v>
      </c>
      <c r="BD190" s="60">
        <f>AVERAGE(T190,W190)</f>
        <v>78.78</v>
      </c>
      <c r="BF190" s="1" t="str">
        <f>B190</f>
        <v xml:space="preserve">#65 DAYLT BLUE </v>
      </c>
      <c r="BG190" s="60">
        <f>MAX(AZ190-SUM(BA190:BD190)/4,0)</f>
        <v>5.7574999999999932</v>
      </c>
      <c r="BH190" s="60">
        <f>MAX(BA190-(AZ190+SUM(BB190:BD190)/4),0)</f>
        <v>0</v>
      </c>
      <c r="BI190" s="60">
        <f>MAX(BB190-(SUM(AZ190:BA190)+SUM(BC190:BD190))/4,0)</f>
        <v>0</v>
      </c>
      <c r="BJ190" s="60">
        <f>MAX(BC190-(SUM(AZ190:BB190)+BD190)/4,0)</f>
        <v>0</v>
      </c>
      <c r="BK190" s="60">
        <f>MAX(BD190-SUM(AZ190:BC190)/4,0)</f>
        <v>34.307500000000005</v>
      </c>
      <c r="BN190" s="60">
        <f t="shared" si="16"/>
        <v>0</v>
      </c>
      <c r="BO190" s="60">
        <f t="shared" si="17"/>
        <v>0</v>
      </c>
      <c r="BP190" s="60">
        <f t="shared" si="18"/>
        <v>0</v>
      </c>
      <c r="BQ190" s="60">
        <f t="shared" si="19"/>
        <v>0</v>
      </c>
      <c r="BR190" s="60">
        <f t="shared" si="20"/>
        <v>32.868125000000006</v>
      </c>
    </row>
    <row r="191" spans="1:70" s="1" customFormat="1" ht="20.25">
      <c r="A191" s="36" t="s">
        <v>37</v>
      </c>
      <c r="B191" s="20" t="s">
        <v>202</v>
      </c>
      <c r="C191" s="21" t="str">
        <f>CONCATENATE(A191," ",B191)</f>
        <v>ROSCOLUX #366 JORDAN BLUE</v>
      </c>
      <c r="D191" s="22">
        <v>34.340000000000003</v>
      </c>
      <c r="E191" s="22">
        <v>45.55</v>
      </c>
      <c r="F191" s="22">
        <v>58.17</v>
      </c>
      <c r="G191" s="22">
        <v>68.739999999999995</v>
      </c>
      <c r="H191" s="22">
        <v>79.22</v>
      </c>
      <c r="I191" s="22">
        <v>82.5</v>
      </c>
      <c r="J191" s="22">
        <v>79.22</v>
      </c>
      <c r="K191" s="22">
        <v>71.23</v>
      </c>
      <c r="L191" s="22">
        <v>58.9</v>
      </c>
      <c r="M191" s="22">
        <v>42.21</v>
      </c>
      <c r="N191" s="22">
        <v>29.37</v>
      </c>
      <c r="O191" s="22">
        <v>16.100000000000001</v>
      </c>
      <c r="P191" s="22">
        <v>13.13</v>
      </c>
      <c r="Q191" s="22">
        <v>11.16</v>
      </c>
      <c r="R191" s="22">
        <v>10.8</v>
      </c>
      <c r="S191" s="22">
        <v>23.13</v>
      </c>
      <c r="T191" s="22">
        <v>28.4</v>
      </c>
      <c r="U191" s="22">
        <v>54.92</v>
      </c>
      <c r="V191" s="22">
        <v>63.15</v>
      </c>
      <c r="W191" s="22">
        <v>74.78</v>
      </c>
      <c r="X191" s="23">
        <v>0.32</v>
      </c>
      <c r="Y191" s="24">
        <v>61.888416887680592</v>
      </c>
      <c r="Z191" s="24">
        <v>-38.828593405436543</v>
      </c>
      <c r="AA191" s="24">
        <v>-49.707327375035049</v>
      </c>
      <c r="AB191" s="24">
        <v>68.526695572349752</v>
      </c>
      <c r="AC191" s="24">
        <v>-24.759869718256667</v>
      </c>
      <c r="AD191" s="24">
        <v>-38.887249956012738</v>
      </c>
      <c r="AE191" s="25">
        <v>30.272247294485435</v>
      </c>
      <c r="AF191" s="25">
        <v>0.28751416811630637</v>
      </c>
      <c r="AG191" s="25">
        <v>0.37397835057743817</v>
      </c>
      <c r="AH191" s="25">
        <v>38.690799698257855</v>
      </c>
      <c r="AI191" s="25">
        <v>0.19433456926957512</v>
      </c>
      <c r="AJ191" s="25">
        <v>0.25310356886786128</v>
      </c>
      <c r="AK191" s="26"/>
      <c r="AL191" s="27" t="s">
        <v>28</v>
      </c>
      <c r="AM191" s="27" t="s">
        <v>29</v>
      </c>
      <c r="AN191" s="27" t="s">
        <v>30</v>
      </c>
      <c r="AO191" s="27" t="s">
        <v>31</v>
      </c>
      <c r="AP191" s="28" t="s">
        <v>32</v>
      </c>
      <c r="AQ191" s="28" t="s">
        <v>32</v>
      </c>
      <c r="AR191" s="28" t="s">
        <v>33</v>
      </c>
      <c r="AS191" s="29"/>
      <c r="AT191" s="30" t="s">
        <v>34</v>
      </c>
      <c r="AU191" s="30" t="s">
        <v>34</v>
      </c>
      <c r="AV191" s="31"/>
      <c r="AW191" s="31"/>
      <c r="AX191" s="32"/>
      <c r="AZ191" s="60">
        <f>AVERAGE(D191,G191)</f>
        <v>51.54</v>
      </c>
      <c r="BA191" s="60">
        <f>AVERAGE(H191,K191)</f>
        <v>75.224999999999994</v>
      </c>
      <c r="BB191" s="60">
        <f>AVERAGE(L191,O191)</f>
        <v>37.5</v>
      </c>
      <c r="BC191" s="60">
        <f>AVERAGE(P191,S191)</f>
        <v>18.13</v>
      </c>
      <c r="BD191" s="60">
        <f>AVERAGE(T191,W191)</f>
        <v>51.59</v>
      </c>
      <c r="BF191" s="1" t="str">
        <f>B191</f>
        <v>#366 JORDAN BLUE</v>
      </c>
      <c r="BG191" s="60">
        <f>MAX(AZ191-SUM(BA191:BD191)/4,0)</f>
        <v>5.9287500000000009</v>
      </c>
      <c r="BH191" s="60">
        <f>MAX(BA191-(AZ191+SUM(BB191:BD191)/4),0)</f>
        <v>0</v>
      </c>
      <c r="BI191" s="60">
        <f>MAX(BB191-(SUM(AZ191:BA191)+SUM(BC191:BD191))/4,0)</f>
        <v>0</v>
      </c>
      <c r="BJ191" s="60">
        <f>MAX(BC191-(SUM(AZ191:BB191)+BD191)/4,0)</f>
        <v>0</v>
      </c>
      <c r="BK191" s="60">
        <f>MAX(BD191-SUM(AZ191:BC191)/4,0)</f>
        <v>5.991250000000008</v>
      </c>
      <c r="BN191" s="60">
        <f t="shared" si="16"/>
        <v>0</v>
      </c>
      <c r="BO191" s="60">
        <f t="shared" si="17"/>
        <v>0</v>
      </c>
      <c r="BP191" s="60">
        <f t="shared" si="18"/>
        <v>0</v>
      </c>
      <c r="BQ191" s="60">
        <f t="shared" si="19"/>
        <v>0</v>
      </c>
      <c r="BR191" s="60">
        <f t="shared" si="20"/>
        <v>4.5090625000000077</v>
      </c>
    </row>
    <row r="192" spans="1:70" s="1" customFormat="1" ht="20.25">
      <c r="A192" s="36" t="s">
        <v>37</v>
      </c>
      <c r="B192" s="21" t="s">
        <v>83</v>
      </c>
      <c r="C192" s="21" t="s">
        <v>84</v>
      </c>
      <c r="D192" s="38">
        <v>28.75</v>
      </c>
      <c r="E192" s="38">
        <v>43.57</v>
      </c>
      <c r="F192" s="38">
        <v>39.83</v>
      </c>
      <c r="G192" s="38">
        <v>25.59</v>
      </c>
      <c r="H192" s="38">
        <v>14.88</v>
      </c>
      <c r="I192" s="38">
        <v>10.92</v>
      </c>
      <c r="J192" s="38">
        <v>9.52</v>
      </c>
      <c r="K192" s="38">
        <v>3.68</v>
      </c>
      <c r="L192" s="38">
        <v>1.32</v>
      </c>
      <c r="M192" s="38">
        <v>0.68</v>
      </c>
      <c r="N192" s="38">
        <v>0.68</v>
      </c>
      <c r="O192" s="38">
        <v>0.76</v>
      </c>
      <c r="P192" s="38">
        <v>3.24</v>
      </c>
      <c r="Q192" s="38">
        <v>5.68</v>
      </c>
      <c r="R192" s="38">
        <v>4.84</v>
      </c>
      <c r="S192" s="38">
        <v>14.02</v>
      </c>
      <c r="T192" s="38">
        <v>47.69</v>
      </c>
      <c r="U192" s="38">
        <v>72.739999999999995</v>
      </c>
      <c r="V192" s="38">
        <v>80.91</v>
      </c>
      <c r="W192" s="39">
        <v>83.38</v>
      </c>
      <c r="X192" s="23">
        <v>0.03</v>
      </c>
      <c r="Y192" s="31">
        <v>19.824999999999999</v>
      </c>
      <c r="Z192" s="31">
        <v>27.106000000000002</v>
      </c>
      <c r="AA192" s="31">
        <v>-38.825000000000003</v>
      </c>
      <c r="AB192" s="31">
        <v>19.683</v>
      </c>
      <c r="AC192" s="31">
        <v>37.302</v>
      </c>
      <c r="AD192" s="31">
        <v>-42.405999999999999</v>
      </c>
      <c r="AE192" s="25">
        <v>2.9456736477398238</v>
      </c>
      <c r="AF192" s="25">
        <v>0.41744345081089373</v>
      </c>
      <c r="AG192" s="25">
        <v>0.23117499397358382</v>
      </c>
      <c r="AH192" s="25">
        <v>2.9107848925865016</v>
      </c>
      <c r="AI192" s="25">
        <v>0.22751841397849049</v>
      </c>
      <c r="AJ192" s="25">
        <v>0.12507027036769383</v>
      </c>
      <c r="AK192" s="28"/>
      <c r="AL192" s="27" t="s">
        <v>65</v>
      </c>
      <c r="AM192" s="27" t="s">
        <v>42</v>
      </c>
      <c r="AN192" s="27" t="s">
        <v>66</v>
      </c>
      <c r="AO192" s="27" t="s">
        <v>31</v>
      </c>
      <c r="AP192" s="28" t="s">
        <v>32</v>
      </c>
      <c r="AQ192" s="28" t="s">
        <v>32</v>
      </c>
      <c r="AR192" s="28" t="s">
        <v>85</v>
      </c>
      <c r="AS192" s="28"/>
      <c r="AT192" s="30" t="s">
        <v>34</v>
      </c>
      <c r="AU192" s="30" t="s">
        <v>34</v>
      </c>
      <c r="AV192" s="30" t="s">
        <v>34</v>
      </c>
      <c r="AW192" s="31" t="s">
        <v>36</v>
      </c>
      <c r="AX192" s="32" t="s">
        <v>36</v>
      </c>
      <c r="AZ192" s="60">
        <f>AVERAGE(D192,G192)</f>
        <v>27.17</v>
      </c>
      <c r="BA192" s="60">
        <f>AVERAGE(H192,K192)</f>
        <v>9.2800000000000011</v>
      </c>
      <c r="BB192" s="60">
        <f>AVERAGE(L192,O192)</f>
        <v>1.04</v>
      </c>
      <c r="BC192" s="60">
        <f>AVERAGE(P192,S192)</f>
        <v>8.629999999999999</v>
      </c>
      <c r="BD192" s="60">
        <f>AVERAGE(T192,W192)</f>
        <v>65.534999999999997</v>
      </c>
      <c r="BF192" s="1" t="str">
        <f>B192</f>
        <v>#2009 VS VIOLET</v>
      </c>
      <c r="BG192" s="60">
        <f>MAX(AZ192-SUM(BA192:BD192)/4,0)</f>
        <v>6.0487500000000018</v>
      </c>
      <c r="BH192" s="60">
        <f>MAX(BA192-(AZ192+SUM(BB192:BD192)/4),0)</f>
        <v>0</v>
      </c>
      <c r="BI192" s="60">
        <f>MAX(BB192-(SUM(AZ192:BA192)+SUM(BC192:BD192))/4,0)</f>
        <v>0</v>
      </c>
      <c r="BJ192" s="60">
        <f>MAX(BC192-(SUM(AZ192:BB192)+BD192)/4,0)</f>
        <v>0</v>
      </c>
      <c r="BK192" s="60">
        <f>MAX(BD192-SUM(AZ192:BC192)/4,0)</f>
        <v>54.004999999999995</v>
      </c>
      <c r="BN192" s="60">
        <f t="shared" si="16"/>
        <v>0</v>
      </c>
      <c r="BO192" s="60">
        <f t="shared" si="17"/>
        <v>0</v>
      </c>
      <c r="BP192" s="60">
        <f t="shared" si="18"/>
        <v>0</v>
      </c>
      <c r="BQ192" s="60">
        <f t="shared" si="19"/>
        <v>0</v>
      </c>
      <c r="BR192" s="60">
        <f t="shared" si="20"/>
        <v>52.492812499999992</v>
      </c>
    </row>
    <row r="193" spans="1:70" s="1" customFormat="1" ht="20.25">
      <c r="A193" s="36" t="s">
        <v>37</v>
      </c>
      <c r="B193" s="20" t="s">
        <v>194</v>
      </c>
      <c r="C193" s="21" t="str">
        <f>CONCATENATE(A193," ",B193)</f>
        <v xml:space="preserve">ROSCOLUX #359 MED VIOLET </v>
      </c>
      <c r="D193" s="22">
        <v>23.64</v>
      </c>
      <c r="E193" s="22">
        <v>30.85</v>
      </c>
      <c r="F193" s="22">
        <v>39.049999999999997</v>
      </c>
      <c r="G193" s="22">
        <v>49.68</v>
      </c>
      <c r="H193" s="22">
        <v>58.85</v>
      </c>
      <c r="I193" s="22">
        <v>52.07</v>
      </c>
      <c r="J193" s="22">
        <v>35.04</v>
      </c>
      <c r="K193" s="22">
        <v>17.66</v>
      </c>
      <c r="L193" s="22">
        <v>7.87</v>
      </c>
      <c r="M193" s="22">
        <v>2.5299999999999998</v>
      </c>
      <c r="N193" s="22">
        <v>1.73</v>
      </c>
      <c r="O193" s="22">
        <v>0.63</v>
      </c>
      <c r="P193" s="22">
        <v>1.49</v>
      </c>
      <c r="Q193" s="22">
        <v>2.34</v>
      </c>
      <c r="R193" s="22">
        <v>2.7</v>
      </c>
      <c r="S193" s="22">
        <v>19.09</v>
      </c>
      <c r="T193" s="22">
        <v>48.51</v>
      </c>
      <c r="U193" s="22">
        <v>71.33</v>
      </c>
      <c r="V193" s="22">
        <v>81.8</v>
      </c>
      <c r="W193" s="22">
        <v>85.71</v>
      </c>
      <c r="X193" s="23">
        <v>0.09</v>
      </c>
      <c r="Y193" s="24">
        <v>27.109000000000002</v>
      </c>
      <c r="Z193" s="24">
        <v>7.9610000000000003</v>
      </c>
      <c r="AA193" s="24">
        <v>-81.025999999999996</v>
      </c>
      <c r="AB193" s="24">
        <v>34.034999999999997</v>
      </c>
      <c r="AC193" s="24">
        <v>32.302</v>
      </c>
      <c r="AD193" s="24">
        <v>-71.825000000000003</v>
      </c>
      <c r="AE193" s="25">
        <v>5.1325108747814721</v>
      </c>
      <c r="AF193" s="25">
        <v>0.22681283277319761</v>
      </c>
      <c r="AG193" s="25">
        <v>0.18209117087935356</v>
      </c>
      <c r="AH193" s="25">
        <v>8.0250499580289141</v>
      </c>
      <c r="AI193" s="25">
        <v>0.1580012332168064</v>
      </c>
      <c r="AJ193" s="25">
        <v>0.10939695621962114</v>
      </c>
      <c r="AK193" s="26"/>
      <c r="AL193" s="27" t="s">
        <v>28</v>
      </c>
      <c r="AM193" s="27" t="s">
        <v>29</v>
      </c>
      <c r="AN193" s="27" t="s">
        <v>30</v>
      </c>
      <c r="AO193" s="27" t="s">
        <v>31</v>
      </c>
      <c r="AP193" s="28" t="s">
        <v>32</v>
      </c>
      <c r="AQ193" s="28" t="s">
        <v>32</v>
      </c>
      <c r="AR193" s="28" t="s">
        <v>33</v>
      </c>
      <c r="AS193" s="29"/>
      <c r="AT193" s="30" t="s">
        <v>34</v>
      </c>
      <c r="AU193" s="30" t="s">
        <v>34</v>
      </c>
      <c r="AV193" s="31" t="s">
        <v>35</v>
      </c>
      <c r="AW193" s="31" t="s">
        <v>35</v>
      </c>
      <c r="AX193" s="32" t="s">
        <v>36</v>
      </c>
      <c r="AZ193" s="60">
        <f>AVERAGE(D193,G193)</f>
        <v>36.659999999999997</v>
      </c>
      <c r="BA193" s="60">
        <f>AVERAGE(H193,K193)</f>
        <v>38.255000000000003</v>
      </c>
      <c r="BB193" s="60">
        <f>AVERAGE(L193,O193)</f>
        <v>4.25</v>
      </c>
      <c r="BC193" s="60">
        <f>AVERAGE(P193,S193)</f>
        <v>10.29</v>
      </c>
      <c r="BD193" s="60">
        <f>AVERAGE(T193,W193)</f>
        <v>67.11</v>
      </c>
      <c r="BF193" s="1" t="str">
        <f>B193</f>
        <v xml:space="preserve">#359 MED VIOLET </v>
      </c>
      <c r="BG193" s="60">
        <f>MAX(AZ193-SUM(BA193:BD193)/4,0)</f>
        <v>6.6837499999999963</v>
      </c>
      <c r="BH193" s="60">
        <f>MAX(BA193-(AZ193+SUM(BB193:BD193)/4),0)</f>
        <v>0</v>
      </c>
      <c r="BI193" s="60">
        <f>MAX(BB193-(SUM(AZ193:BA193)+SUM(BC193:BD193))/4,0)</f>
        <v>0</v>
      </c>
      <c r="BJ193" s="60">
        <f>MAX(BC193-(SUM(AZ193:BB193)+BD193)/4,0)</f>
        <v>0</v>
      </c>
      <c r="BK193" s="60">
        <f>MAX(BD193-SUM(AZ193:BC193)/4,0)</f>
        <v>44.746250000000003</v>
      </c>
      <c r="BN193" s="60">
        <f t="shared" si="16"/>
        <v>0</v>
      </c>
      <c r="BO193" s="60">
        <f t="shared" si="17"/>
        <v>0</v>
      </c>
      <c r="BP193" s="60">
        <f t="shared" si="18"/>
        <v>0</v>
      </c>
      <c r="BQ193" s="60">
        <f t="shared" si="19"/>
        <v>0</v>
      </c>
      <c r="BR193" s="60">
        <f t="shared" si="20"/>
        <v>43.075312500000003</v>
      </c>
    </row>
    <row r="194" spans="1:70" s="1" customFormat="1" ht="20.25">
      <c r="A194" s="36" t="s">
        <v>37</v>
      </c>
      <c r="B194" s="21" t="s">
        <v>301</v>
      </c>
      <c r="C194" s="21" t="str">
        <f>B194</f>
        <v>#4730 CALCOLOR 30 MAGENTA</v>
      </c>
      <c r="D194" s="38">
        <v>61.68</v>
      </c>
      <c r="E194" s="38">
        <v>71.510000000000005</v>
      </c>
      <c r="F194" s="38">
        <v>74.73</v>
      </c>
      <c r="G194" s="38">
        <v>75.03</v>
      </c>
      <c r="H194" s="38">
        <v>71.45</v>
      </c>
      <c r="I194" s="38">
        <v>63.19</v>
      </c>
      <c r="J194" s="38">
        <v>52.85</v>
      </c>
      <c r="K194" s="38">
        <v>41.96</v>
      </c>
      <c r="L194" s="38">
        <v>34.08</v>
      </c>
      <c r="M194" s="38">
        <v>31.1</v>
      </c>
      <c r="N194" s="38">
        <v>34.380000000000003</v>
      </c>
      <c r="O194" s="38">
        <v>40.26</v>
      </c>
      <c r="P194" s="38">
        <v>60.69</v>
      </c>
      <c r="Q194" s="38">
        <v>70.11</v>
      </c>
      <c r="R194" s="38">
        <v>71</v>
      </c>
      <c r="S194" s="38">
        <v>75.45</v>
      </c>
      <c r="T194" s="38">
        <v>81.86</v>
      </c>
      <c r="U194" s="38">
        <v>84.92</v>
      </c>
      <c r="V194" s="38">
        <v>85.8</v>
      </c>
      <c r="W194" s="39">
        <v>86.08</v>
      </c>
      <c r="X194" s="23">
        <v>0.52</v>
      </c>
      <c r="Y194" s="31">
        <v>73.885000000000005</v>
      </c>
      <c r="Z194" s="31">
        <v>25.402999999999999</v>
      </c>
      <c r="AA194" s="31">
        <v>-16.123999999999999</v>
      </c>
      <c r="AB194" s="31">
        <v>72.031999999999996</v>
      </c>
      <c r="AC194" s="31">
        <v>29.622</v>
      </c>
      <c r="AD194" s="31">
        <v>-21.442</v>
      </c>
      <c r="AE194" s="25">
        <v>46.525141279696101</v>
      </c>
      <c r="AF194" s="25">
        <v>0.4771755585470181</v>
      </c>
      <c r="AG194" s="25">
        <v>0.35480299849830582</v>
      </c>
      <c r="AH194" s="25">
        <v>43.706671960769206</v>
      </c>
      <c r="AI194" s="25">
        <v>0.31396858600917493</v>
      </c>
      <c r="AJ194" s="25">
        <v>0.26424356932814558</v>
      </c>
      <c r="AK194" s="28"/>
      <c r="AL194" s="27" t="s">
        <v>65</v>
      </c>
      <c r="AM194" s="27" t="s">
        <v>42</v>
      </c>
      <c r="AN194" s="27" t="s">
        <v>66</v>
      </c>
      <c r="AO194" s="27" t="s">
        <v>31</v>
      </c>
      <c r="AP194" s="28" t="s">
        <v>32</v>
      </c>
      <c r="AQ194" s="28" t="s">
        <v>138</v>
      </c>
      <c r="AR194" s="28" t="s">
        <v>302</v>
      </c>
      <c r="AS194" s="28"/>
      <c r="AT194" s="30" t="s">
        <v>34</v>
      </c>
      <c r="AU194" s="30" t="s">
        <v>34</v>
      </c>
      <c r="AV194" s="30" t="s">
        <v>34</v>
      </c>
      <c r="AW194" s="31" t="s">
        <v>36</v>
      </c>
      <c r="AX194" s="32" t="s">
        <v>36</v>
      </c>
      <c r="AZ194" s="60">
        <f>AVERAGE(D194,G194)</f>
        <v>68.355000000000004</v>
      </c>
      <c r="BA194" s="60">
        <f>AVERAGE(H194,K194)</f>
        <v>56.704999999999998</v>
      </c>
      <c r="BB194" s="60">
        <f>AVERAGE(L194,O194)</f>
        <v>37.17</v>
      </c>
      <c r="BC194" s="60">
        <f>AVERAGE(P194,S194)</f>
        <v>68.069999999999993</v>
      </c>
      <c r="BD194" s="60">
        <f>AVERAGE(T194,W194)</f>
        <v>83.97</v>
      </c>
      <c r="BF194" s="1" t="str">
        <f>B194</f>
        <v>#4730 CALCOLOR 30 MAGENTA</v>
      </c>
      <c r="BG194" s="60">
        <f>MAX(AZ194-SUM(BA194:BD194)/4,0)</f>
        <v>6.876250000000006</v>
      </c>
      <c r="BH194" s="60">
        <f>MAX(BA194-(AZ194+SUM(BB194:BD194)/4),0)</f>
        <v>0</v>
      </c>
      <c r="BI194" s="60">
        <f>MAX(BB194-(SUM(AZ194:BA194)+SUM(BC194:BD194))/4,0)</f>
        <v>0</v>
      </c>
      <c r="BJ194" s="60">
        <f>MAX(BC194-(SUM(AZ194:BB194)+BD194)/4,0)</f>
        <v>6.5199999999999889</v>
      </c>
      <c r="BK194" s="60">
        <f>MAX(BD194-SUM(AZ194:BC194)/4,0)</f>
        <v>26.394999999999996</v>
      </c>
      <c r="BN194" s="60">
        <f t="shared" si="16"/>
        <v>0</v>
      </c>
      <c r="BO194" s="60">
        <f t="shared" si="17"/>
        <v>0</v>
      </c>
      <c r="BP194" s="60">
        <f t="shared" si="18"/>
        <v>0</v>
      </c>
      <c r="BQ194" s="60">
        <f t="shared" si="19"/>
        <v>4.8009374999999874</v>
      </c>
      <c r="BR194" s="60">
        <f t="shared" si="20"/>
        <v>23.045937499999997</v>
      </c>
    </row>
    <row r="195" spans="1:70" s="1" customFormat="1" ht="20.25">
      <c r="A195" s="36" t="s">
        <v>37</v>
      </c>
      <c r="B195" s="20" t="s">
        <v>338</v>
      </c>
      <c r="C195" s="21" t="str">
        <f>CONCATENATE(A195," ",B195)</f>
        <v xml:space="preserve">ROSCOLUX #59 INDIGO </v>
      </c>
      <c r="D195" s="22">
        <v>15.63</v>
      </c>
      <c r="E195" s="22">
        <v>29.91</v>
      </c>
      <c r="F195" s="22">
        <v>40.56</v>
      </c>
      <c r="G195" s="22">
        <v>34.32</v>
      </c>
      <c r="H195" s="22">
        <v>22.82</v>
      </c>
      <c r="I195" s="22">
        <v>14.63</v>
      </c>
      <c r="J195" s="22">
        <v>9.4700000000000006</v>
      </c>
      <c r="K195" s="22">
        <v>3.32</v>
      </c>
      <c r="L195" s="22">
        <v>0.99</v>
      </c>
      <c r="M195" s="22">
        <v>0.3</v>
      </c>
      <c r="N195" s="22">
        <v>0.18</v>
      </c>
      <c r="O195" s="22">
        <v>0.09</v>
      </c>
      <c r="P195" s="22">
        <v>0.19</v>
      </c>
      <c r="Q195" s="22">
        <v>0.33</v>
      </c>
      <c r="R195" s="22">
        <v>0.22</v>
      </c>
      <c r="S195" s="22">
        <v>3.35</v>
      </c>
      <c r="T195" s="22">
        <v>32.74</v>
      </c>
      <c r="U195" s="22">
        <v>64.3</v>
      </c>
      <c r="V195" s="22">
        <v>75.650000000000006</v>
      </c>
      <c r="W195" s="22">
        <v>79.650000000000006</v>
      </c>
      <c r="X195" s="23">
        <v>0.02</v>
      </c>
      <c r="Y195" s="24">
        <v>10.452999999999999</v>
      </c>
      <c r="Z195" s="24">
        <v>20.562999999999999</v>
      </c>
      <c r="AA195" s="24">
        <v>-65.25</v>
      </c>
      <c r="AB195" s="24">
        <v>15.082000000000001</v>
      </c>
      <c r="AC195" s="24">
        <v>44.429000000000002</v>
      </c>
      <c r="AD195" s="24">
        <v>-61.444000000000003</v>
      </c>
      <c r="AE195" s="25">
        <v>1.1859075339854162</v>
      </c>
      <c r="AF195" s="25">
        <v>0.22829720920187183</v>
      </c>
      <c r="AG195" s="25">
        <v>0.12640225540493846</v>
      </c>
      <c r="AH195" s="25">
        <v>1.9237689047424047</v>
      </c>
      <c r="AI195" s="25">
        <v>0.16019526751205182</v>
      </c>
      <c r="AJ195" s="25">
        <v>7.1398666868341093E-2</v>
      </c>
      <c r="AK195" s="26"/>
      <c r="AL195" s="27" t="s">
        <v>28</v>
      </c>
      <c r="AM195" s="27" t="s">
        <v>42</v>
      </c>
      <c r="AN195" s="27" t="s">
        <v>51</v>
      </c>
      <c r="AO195" s="27" t="s">
        <v>31</v>
      </c>
      <c r="AP195" s="28" t="s">
        <v>32</v>
      </c>
      <c r="AQ195" s="28" t="s">
        <v>32</v>
      </c>
      <c r="AR195" s="28" t="s">
        <v>33</v>
      </c>
      <c r="AS195" s="29"/>
      <c r="AT195" s="30" t="s">
        <v>34</v>
      </c>
      <c r="AU195" s="30" t="s">
        <v>34</v>
      </c>
      <c r="AV195" s="30" t="s">
        <v>34</v>
      </c>
      <c r="AW195" s="31" t="s">
        <v>35</v>
      </c>
      <c r="AX195" s="32" t="s">
        <v>36</v>
      </c>
      <c r="AZ195" s="60">
        <f>AVERAGE(D195,G195)</f>
        <v>24.975000000000001</v>
      </c>
      <c r="BA195" s="60">
        <f>AVERAGE(H195,K195)</f>
        <v>13.07</v>
      </c>
      <c r="BB195" s="60">
        <f>AVERAGE(L195,O195)</f>
        <v>0.54</v>
      </c>
      <c r="BC195" s="60">
        <f>AVERAGE(P195,S195)</f>
        <v>1.77</v>
      </c>
      <c r="BD195" s="60">
        <f>AVERAGE(T195,W195)</f>
        <v>56.195000000000007</v>
      </c>
      <c r="BF195" s="1" t="str">
        <f>B195</f>
        <v xml:space="preserve">#59 INDIGO </v>
      </c>
      <c r="BG195" s="60">
        <f>MAX(AZ195-SUM(BA195:BD195)/4,0)</f>
        <v>7.0812500000000007</v>
      </c>
      <c r="BH195" s="60">
        <f>MAX(BA195-(AZ195+SUM(BB195:BD195)/4),0)</f>
        <v>0</v>
      </c>
      <c r="BI195" s="60">
        <f>MAX(BB195-(SUM(AZ195:BA195)+SUM(BC195:BD195))/4,0)</f>
        <v>0</v>
      </c>
      <c r="BJ195" s="60">
        <f>MAX(BC195-(SUM(AZ195:BB195)+BD195)/4,0)</f>
        <v>0</v>
      </c>
      <c r="BK195" s="60">
        <f>MAX(BD195-SUM(AZ195:BC195)/4,0)</f>
        <v>46.106250000000003</v>
      </c>
      <c r="BN195" s="60">
        <f t="shared" si="16"/>
        <v>0</v>
      </c>
      <c r="BO195" s="60">
        <f t="shared" si="17"/>
        <v>0</v>
      </c>
      <c r="BP195" s="60">
        <f t="shared" si="18"/>
        <v>0</v>
      </c>
      <c r="BQ195" s="60">
        <f t="shared" si="19"/>
        <v>0</v>
      </c>
      <c r="BR195" s="60">
        <f t="shared" si="20"/>
        <v>44.3359375</v>
      </c>
    </row>
    <row r="196" spans="1:70" s="1" customFormat="1" ht="20.25">
      <c r="A196" s="36" t="s">
        <v>37</v>
      </c>
      <c r="B196" s="20" t="s">
        <v>214</v>
      </c>
      <c r="C196" s="21" t="str">
        <f>CONCATENATE(A196," ",B196)</f>
        <v>ROSCOLUX #377 IRIS PURPLE</v>
      </c>
      <c r="D196" s="45">
        <v>28</v>
      </c>
      <c r="E196" s="45">
        <v>33.270000000000003</v>
      </c>
      <c r="F196" s="45">
        <v>40.22</v>
      </c>
      <c r="G196" s="45">
        <v>51.85</v>
      </c>
      <c r="H196" s="45">
        <v>62.56</v>
      </c>
      <c r="I196" s="45">
        <v>56.3</v>
      </c>
      <c r="J196" s="45">
        <v>39.03</v>
      </c>
      <c r="K196" s="45">
        <v>20.16</v>
      </c>
      <c r="L196" s="45">
        <v>9.19</v>
      </c>
      <c r="M196" s="45">
        <v>3.02</v>
      </c>
      <c r="N196" s="45">
        <v>1.88</v>
      </c>
      <c r="O196" s="45">
        <v>0.64</v>
      </c>
      <c r="P196" s="45">
        <v>1.4</v>
      </c>
      <c r="Q196" s="45">
        <v>1.95</v>
      </c>
      <c r="R196" s="45">
        <v>2.2799999999999998</v>
      </c>
      <c r="S196" s="45">
        <v>21.11</v>
      </c>
      <c r="T196" s="45">
        <v>62.33</v>
      </c>
      <c r="U196" s="45">
        <v>80.430000000000007</v>
      </c>
      <c r="V196" s="45">
        <v>84.3</v>
      </c>
      <c r="W196" s="45">
        <v>85.1</v>
      </c>
      <c r="X196" s="23">
        <v>0.11</v>
      </c>
      <c r="Y196" s="24">
        <v>28.566752501009297</v>
      </c>
      <c r="Z196" s="24">
        <v>5.9984953637332588</v>
      </c>
      <c r="AA196" s="24">
        <v>-82.483434291540348</v>
      </c>
      <c r="AB196" s="24">
        <v>35.848697304182487</v>
      </c>
      <c r="AC196" s="24">
        <v>30.912356348026943</v>
      </c>
      <c r="AD196" s="24">
        <v>-73.064007295530345</v>
      </c>
      <c r="AE196" s="25">
        <v>5.6709915381922569</v>
      </c>
      <c r="AF196" s="25">
        <v>0.22760146938555623</v>
      </c>
      <c r="AG196" s="25">
        <v>0.18670875848183344</v>
      </c>
      <c r="AH196" s="25">
        <v>8.9297557491805559</v>
      </c>
      <c r="AI196" s="25">
        <v>0.15816272382643601</v>
      </c>
      <c r="AJ196" s="25">
        <v>0.11307491824943423</v>
      </c>
      <c r="AK196" s="26"/>
      <c r="AL196" s="27" t="s">
        <v>28</v>
      </c>
      <c r="AM196" s="27" t="s">
        <v>29</v>
      </c>
      <c r="AN196" s="27" t="s">
        <v>30</v>
      </c>
      <c r="AO196" s="27" t="s">
        <v>31</v>
      </c>
      <c r="AP196" s="28" t="s">
        <v>32</v>
      </c>
      <c r="AQ196" s="28" t="s">
        <v>32</v>
      </c>
      <c r="AR196" s="28" t="s">
        <v>33</v>
      </c>
      <c r="AS196" s="29"/>
      <c r="AT196" s="30" t="s">
        <v>34</v>
      </c>
      <c r="AU196" s="30" t="s">
        <v>34</v>
      </c>
      <c r="AV196" s="31"/>
      <c r="AW196" s="31"/>
      <c r="AX196" s="32"/>
      <c r="AY196" s="37"/>
      <c r="AZ196" s="60">
        <f>AVERAGE(D196,G196)</f>
        <v>39.924999999999997</v>
      </c>
      <c r="BA196" s="60">
        <f>AVERAGE(H196,K196)</f>
        <v>41.36</v>
      </c>
      <c r="BB196" s="60">
        <f>AVERAGE(L196,O196)</f>
        <v>4.915</v>
      </c>
      <c r="BC196" s="60">
        <f>AVERAGE(P196,S196)</f>
        <v>11.254999999999999</v>
      </c>
      <c r="BD196" s="60">
        <f>AVERAGE(T196,W196)</f>
        <v>73.715000000000003</v>
      </c>
      <c r="BE196" s="37"/>
      <c r="BF196" s="1" t="str">
        <f>B196</f>
        <v>#377 IRIS PURPLE</v>
      </c>
      <c r="BG196" s="60">
        <f>MAX(AZ196-SUM(BA196:BD196)/4,0)</f>
        <v>7.113749999999996</v>
      </c>
      <c r="BH196" s="60">
        <f>MAX(BA196-(AZ196+SUM(BB196:BD196)/4),0)</f>
        <v>0</v>
      </c>
      <c r="BI196" s="60">
        <f>MAX(BB196-(SUM(AZ196:BA196)+SUM(BC196:BD196))/4,0)</f>
        <v>0</v>
      </c>
      <c r="BJ196" s="60">
        <f>MAX(BC196-(SUM(AZ196:BB196)+BD196)/4,0)</f>
        <v>0</v>
      </c>
      <c r="BK196" s="60">
        <f>MAX(BD196-SUM(AZ196:BC196)/4,0)</f>
        <v>49.351250000000007</v>
      </c>
      <c r="BL196" s="37"/>
      <c r="BM196" s="37"/>
      <c r="BN196" s="60">
        <f t="shared" si="16"/>
        <v>0</v>
      </c>
      <c r="BO196" s="60">
        <f t="shared" si="17"/>
        <v>0</v>
      </c>
      <c r="BP196" s="60">
        <f t="shared" si="18"/>
        <v>0</v>
      </c>
      <c r="BQ196" s="60">
        <f t="shared" si="19"/>
        <v>0</v>
      </c>
      <c r="BR196" s="60">
        <f t="shared" si="20"/>
        <v>47.572812500000012</v>
      </c>
    </row>
    <row r="197" spans="1:70" s="1" customFormat="1" ht="20.25">
      <c r="A197" s="36" t="s">
        <v>37</v>
      </c>
      <c r="B197" s="21" t="s">
        <v>258</v>
      </c>
      <c r="C197" s="21" t="s">
        <v>258</v>
      </c>
      <c r="D197" s="38">
        <v>31.33</v>
      </c>
      <c r="E197" s="38">
        <v>45.13</v>
      </c>
      <c r="F197" s="38">
        <v>52.81</v>
      </c>
      <c r="G197" s="38">
        <v>50.04</v>
      </c>
      <c r="H197" s="38">
        <v>47.38</v>
      </c>
      <c r="I197" s="38">
        <v>55.81</v>
      </c>
      <c r="J197" s="38">
        <v>71.680000000000007</v>
      </c>
      <c r="K197" s="38">
        <v>69.81</v>
      </c>
      <c r="L197" s="38">
        <v>63.59</v>
      </c>
      <c r="M197" s="38">
        <v>54.31</v>
      </c>
      <c r="N197" s="38">
        <v>40.97</v>
      </c>
      <c r="O197" s="38">
        <v>27.2</v>
      </c>
      <c r="P197" s="38">
        <v>15.5</v>
      </c>
      <c r="Q197" s="38">
        <v>7.24</v>
      </c>
      <c r="R197" s="38">
        <v>3.52</v>
      </c>
      <c r="S197" s="38">
        <v>2.16</v>
      </c>
      <c r="T197" s="38">
        <v>1.55</v>
      </c>
      <c r="U197" s="38">
        <v>2.75</v>
      </c>
      <c r="V197" s="38">
        <v>13.48</v>
      </c>
      <c r="W197" s="39">
        <v>41.01</v>
      </c>
      <c r="X197" s="23">
        <v>0.39</v>
      </c>
      <c r="Y197" s="31">
        <v>65.614000000000004</v>
      </c>
      <c r="Z197" s="31">
        <v>-52.786999999999999</v>
      </c>
      <c r="AA197" s="31">
        <v>-25.113</v>
      </c>
      <c r="AB197" s="31">
        <v>71.543999999999997</v>
      </c>
      <c r="AC197" s="31">
        <v>-44.247999999999998</v>
      </c>
      <c r="AD197" s="31">
        <v>-13.159000000000001</v>
      </c>
      <c r="AE197" s="25">
        <v>34.827317355130909</v>
      </c>
      <c r="AF197" s="25">
        <v>0.3022093917186558</v>
      </c>
      <c r="AG197" s="25">
        <v>0.44277884068231066</v>
      </c>
      <c r="AH197" s="25">
        <v>42.98383801900858</v>
      </c>
      <c r="AI197" s="25">
        <v>0.2151263163470605</v>
      </c>
      <c r="AJ197" s="25">
        <v>0.32980064806563919</v>
      </c>
      <c r="AK197" s="28"/>
      <c r="AL197" s="27" t="s">
        <v>65</v>
      </c>
      <c r="AM197" s="27" t="s">
        <v>42</v>
      </c>
      <c r="AN197" s="27" t="s">
        <v>66</v>
      </c>
      <c r="AO197" s="27" t="s">
        <v>31</v>
      </c>
      <c r="AP197" s="28" t="s">
        <v>32</v>
      </c>
      <c r="AQ197" s="28" t="s">
        <v>259</v>
      </c>
      <c r="AR197" s="28" t="s">
        <v>260</v>
      </c>
      <c r="AS197" s="28"/>
      <c r="AT197" s="30" t="s">
        <v>34</v>
      </c>
      <c r="AU197" s="30" t="s">
        <v>34</v>
      </c>
      <c r="AV197" s="30" t="s">
        <v>34</v>
      </c>
      <c r="AW197" s="31" t="s">
        <v>36</v>
      </c>
      <c r="AX197" s="32" t="s">
        <v>36</v>
      </c>
      <c r="AZ197" s="60">
        <f>AVERAGE(D197,G197)</f>
        <v>40.685000000000002</v>
      </c>
      <c r="BA197" s="60">
        <f>AVERAGE(H197,K197)</f>
        <v>58.594999999999999</v>
      </c>
      <c r="BB197" s="60">
        <f>AVERAGE(L197,O197)</f>
        <v>45.395000000000003</v>
      </c>
      <c r="BC197" s="60">
        <f>AVERAGE(P197,S197)</f>
        <v>8.83</v>
      </c>
      <c r="BD197" s="60">
        <f>AVERAGE(T197,W197)</f>
        <v>21.279999999999998</v>
      </c>
      <c r="BF197" s="1" t="str">
        <f>B197</f>
        <v>#4390 CALCOLOR 90 CYAN</v>
      </c>
      <c r="BG197" s="60">
        <f>MAX(AZ197-SUM(BA197:BD197)/4,0)</f>
        <v>7.1600000000000037</v>
      </c>
      <c r="BH197" s="60">
        <f>MAX(BA197-(AZ197+SUM(BB197:BD197)/4),0)</f>
        <v>0</v>
      </c>
      <c r="BI197" s="60">
        <f>MAX(BB197-(SUM(AZ197:BA197)+SUM(BC197:BD197))/4,0)</f>
        <v>13.047500000000007</v>
      </c>
      <c r="BJ197" s="60">
        <f>MAX(BC197-(SUM(AZ197:BB197)+BD197)/4,0)</f>
        <v>0</v>
      </c>
      <c r="BK197" s="60">
        <f>MAX(BD197-SUM(AZ197:BC197)/4,0)</f>
        <v>0</v>
      </c>
      <c r="BN197" s="60">
        <f t="shared" si="16"/>
        <v>0</v>
      </c>
      <c r="BO197" s="60">
        <f t="shared" si="17"/>
        <v>0</v>
      </c>
      <c r="BP197" s="60">
        <f t="shared" si="18"/>
        <v>11.257500000000006</v>
      </c>
      <c r="BQ197" s="60">
        <f t="shared" si="19"/>
        <v>0</v>
      </c>
      <c r="BR197" s="60">
        <f t="shared" si="20"/>
        <v>0</v>
      </c>
    </row>
    <row r="198" spans="1:70" s="1" customFormat="1" ht="20.25">
      <c r="A198" s="36" t="s">
        <v>37</v>
      </c>
      <c r="B198" s="20" t="s">
        <v>192</v>
      </c>
      <c r="C198" s="21" t="str">
        <f>CONCATENATE(A198," ",B198)</f>
        <v xml:space="preserve">ROSCOLUX #357 ROYAL LAVENDER </v>
      </c>
      <c r="D198" s="22">
        <v>27.55</v>
      </c>
      <c r="E198" s="22">
        <v>35.880000000000003</v>
      </c>
      <c r="F198" s="22">
        <v>43.76</v>
      </c>
      <c r="G198" s="22">
        <v>52.59</v>
      </c>
      <c r="H198" s="22">
        <v>57.68</v>
      </c>
      <c r="I198" s="22">
        <v>48.03</v>
      </c>
      <c r="J198" s="22">
        <v>30.63</v>
      </c>
      <c r="K198" s="22">
        <v>14.5</v>
      </c>
      <c r="L198" s="22">
        <v>6.32</v>
      </c>
      <c r="M198" s="22">
        <v>2.0699999999999998</v>
      </c>
      <c r="N198" s="22">
        <v>1.71</v>
      </c>
      <c r="O198" s="22">
        <v>0.77</v>
      </c>
      <c r="P198" s="22">
        <v>2.56</v>
      </c>
      <c r="Q198" s="22">
        <v>4.97</v>
      </c>
      <c r="R198" s="22">
        <v>5.74</v>
      </c>
      <c r="S198" s="22">
        <v>28.33</v>
      </c>
      <c r="T198" s="22">
        <v>65.989999999999995</v>
      </c>
      <c r="U198" s="22">
        <v>81.48</v>
      </c>
      <c r="V198" s="22">
        <v>85.59</v>
      </c>
      <c r="W198" s="22">
        <v>86.9</v>
      </c>
      <c r="X198" s="23">
        <v>0.05</v>
      </c>
      <c r="Y198" s="24">
        <v>28.123999999999999</v>
      </c>
      <c r="Z198" s="24">
        <v>19.884</v>
      </c>
      <c r="AA198" s="24">
        <v>-76.575000000000003</v>
      </c>
      <c r="AB198" s="24">
        <v>33.156999999999996</v>
      </c>
      <c r="AC198" s="24">
        <v>40.831000000000003</v>
      </c>
      <c r="AD198" s="24">
        <v>-71.153999999999996</v>
      </c>
      <c r="AE198" s="25">
        <v>5.5036481314978039</v>
      </c>
      <c r="AF198" s="25">
        <v>0.2765340921888263</v>
      </c>
      <c r="AG198" s="25">
        <v>0.18684160698454969</v>
      </c>
      <c r="AH198" s="25">
        <v>7.6099559658614657</v>
      </c>
      <c r="AI198" s="25">
        <v>0.17177486060161209</v>
      </c>
      <c r="AJ198" s="25">
        <v>0.10654808041527136</v>
      </c>
      <c r="AK198" s="26"/>
      <c r="AL198" s="27" t="s">
        <v>28</v>
      </c>
      <c r="AM198" s="27" t="s">
        <v>29</v>
      </c>
      <c r="AN198" s="27" t="s">
        <v>30</v>
      </c>
      <c r="AO198" s="27" t="s">
        <v>31</v>
      </c>
      <c r="AP198" s="28" t="s">
        <v>32</v>
      </c>
      <c r="AQ198" s="28" t="s">
        <v>32</v>
      </c>
      <c r="AR198" s="28" t="s">
        <v>33</v>
      </c>
      <c r="AS198" s="29"/>
      <c r="AT198" s="30" t="s">
        <v>34</v>
      </c>
      <c r="AU198" s="30" t="s">
        <v>34</v>
      </c>
      <c r="AV198" s="31" t="s">
        <v>35</v>
      </c>
      <c r="AW198" s="31" t="s">
        <v>35</v>
      </c>
      <c r="AX198" s="32" t="s">
        <v>36</v>
      </c>
      <c r="AZ198" s="60">
        <f>AVERAGE(D198,G198)</f>
        <v>40.07</v>
      </c>
      <c r="BA198" s="60">
        <f>AVERAGE(H198,K198)</f>
        <v>36.090000000000003</v>
      </c>
      <c r="BB198" s="60">
        <f>AVERAGE(L198,O198)</f>
        <v>3.5449999999999999</v>
      </c>
      <c r="BC198" s="60">
        <f>AVERAGE(P198,S198)</f>
        <v>15.444999999999999</v>
      </c>
      <c r="BD198" s="60">
        <f>AVERAGE(T198,W198)</f>
        <v>76.444999999999993</v>
      </c>
      <c r="BF198" s="1" t="str">
        <f>B198</f>
        <v xml:space="preserve">#357 ROYAL LAVENDER </v>
      </c>
      <c r="BG198" s="60">
        <f>MAX(AZ198-SUM(BA198:BD198)/4,0)</f>
        <v>7.1887499999999989</v>
      </c>
      <c r="BH198" s="60">
        <f>MAX(BA198-(AZ198+SUM(BB198:BD198)/4),0)</f>
        <v>0</v>
      </c>
      <c r="BI198" s="60">
        <f>MAX(BB198-(SUM(AZ198:BA198)+SUM(BC198:BD198))/4,0)</f>
        <v>0</v>
      </c>
      <c r="BJ198" s="60">
        <f>MAX(BC198-(SUM(AZ198:BB198)+BD198)/4,0)</f>
        <v>0</v>
      </c>
      <c r="BK198" s="60">
        <f>MAX(BD198-SUM(AZ198:BC198)/4,0)</f>
        <v>52.657499999999999</v>
      </c>
      <c r="BN198" s="60">
        <f t="shared" si="16"/>
        <v>0</v>
      </c>
      <c r="BO198" s="60">
        <f t="shared" si="17"/>
        <v>0</v>
      </c>
      <c r="BP198" s="60">
        <f t="shared" si="18"/>
        <v>0</v>
      </c>
      <c r="BQ198" s="60">
        <f t="shared" si="19"/>
        <v>0</v>
      </c>
      <c r="BR198" s="60">
        <f t="shared" si="20"/>
        <v>50.860312499999999</v>
      </c>
    </row>
    <row r="199" spans="1:70" s="1" customFormat="1" ht="20.25">
      <c r="A199" s="36" t="s">
        <v>37</v>
      </c>
      <c r="B199" s="20" t="s">
        <v>158</v>
      </c>
      <c r="C199" s="21" t="str">
        <f>CONCATENATE(A199," ",B199)</f>
        <v xml:space="preserve">ROSCOLUX #337 TRUE PINK </v>
      </c>
      <c r="D199" s="22">
        <v>76.36</v>
      </c>
      <c r="E199" s="22">
        <v>79.61</v>
      </c>
      <c r="F199" s="22">
        <v>80.069999999999993</v>
      </c>
      <c r="G199" s="22">
        <v>78.86</v>
      </c>
      <c r="H199" s="22">
        <v>74.2</v>
      </c>
      <c r="I199" s="22">
        <v>66.53</v>
      </c>
      <c r="J199" s="22">
        <v>57.59</v>
      </c>
      <c r="K199" s="22">
        <v>49</v>
      </c>
      <c r="L199" s="22">
        <v>41.94</v>
      </c>
      <c r="M199" s="22">
        <v>40.72</v>
      </c>
      <c r="N199" s="22">
        <v>44.06</v>
      </c>
      <c r="O199" s="22">
        <v>56.28</v>
      </c>
      <c r="P199" s="22">
        <v>75.739999999999995</v>
      </c>
      <c r="Q199" s="22">
        <v>85.2</v>
      </c>
      <c r="R199" s="22">
        <v>87.01</v>
      </c>
      <c r="S199" s="22">
        <v>87.71</v>
      </c>
      <c r="T199" s="22">
        <v>87.83</v>
      </c>
      <c r="U199" s="22">
        <v>88.01</v>
      </c>
      <c r="V199" s="22">
        <v>88.09</v>
      </c>
      <c r="W199" s="22">
        <v>88.28</v>
      </c>
      <c r="X199" s="23">
        <v>0.55000000000000004</v>
      </c>
      <c r="Y199" s="24">
        <v>81.018000000000001</v>
      </c>
      <c r="Z199" s="24">
        <v>25.376999999999999</v>
      </c>
      <c r="AA199" s="24">
        <v>-7.2910000000000004</v>
      </c>
      <c r="AB199" s="24">
        <v>78.653000000000006</v>
      </c>
      <c r="AC199" s="24">
        <v>28.341000000000001</v>
      </c>
      <c r="AD199" s="24">
        <v>-13.208</v>
      </c>
      <c r="AE199" s="25">
        <v>58.503653048622851</v>
      </c>
      <c r="AF199" s="25">
        <v>0.48279456637421791</v>
      </c>
      <c r="AG199" s="25">
        <v>0.36836896761388765</v>
      </c>
      <c r="AH199" s="25">
        <v>54.328683639593997</v>
      </c>
      <c r="AI199" s="25">
        <v>0.32865197863190609</v>
      </c>
      <c r="AJ199" s="25">
        <v>0.2827619477160086</v>
      </c>
      <c r="AK199" s="26"/>
      <c r="AL199" s="27" t="s">
        <v>28</v>
      </c>
      <c r="AM199" s="27" t="s">
        <v>29</v>
      </c>
      <c r="AN199" s="27" t="s">
        <v>30</v>
      </c>
      <c r="AO199" s="27" t="s">
        <v>31</v>
      </c>
      <c r="AP199" s="28" t="s">
        <v>32</v>
      </c>
      <c r="AQ199" s="28" t="s">
        <v>32</v>
      </c>
      <c r="AR199" s="28" t="s">
        <v>33</v>
      </c>
      <c r="AS199" s="29"/>
      <c r="AT199" s="30" t="s">
        <v>34</v>
      </c>
      <c r="AU199" s="30" t="s">
        <v>34</v>
      </c>
      <c r="AV199" s="31" t="s">
        <v>35</v>
      </c>
      <c r="AW199" s="31" t="s">
        <v>35</v>
      </c>
      <c r="AX199" s="32" t="s">
        <v>36</v>
      </c>
      <c r="AZ199" s="60">
        <f>AVERAGE(D199,G199)</f>
        <v>77.61</v>
      </c>
      <c r="BA199" s="60">
        <f>AVERAGE(H199,K199)</f>
        <v>61.6</v>
      </c>
      <c r="BB199" s="60">
        <f>AVERAGE(L199,O199)</f>
        <v>49.11</v>
      </c>
      <c r="BC199" s="60">
        <f>AVERAGE(P199,S199)</f>
        <v>81.724999999999994</v>
      </c>
      <c r="BD199" s="60">
        <f>AVERAGE(T199,W199)</f>
        <v>88.055000000000007</v>
      </c>
      <c r="BF199" s="1" t="str">
        <f>B199</f>
        <v xml:space="preserve">#337 TRUE PINK </v>
      </c>
      <c r="BG199" s="60">
        <f>MAX(AZ199-SUM(BA199:BD199)/4,0)</f>
        <v>7.4874999999999972</v>
      </c>
      <c r="BH199" s="60">
        <f>MAX(BA199-(AZ199+SUM(BB199:BD199)/4),0)</f>
        <v>0</v>
      </c>
      <c r="BI199" s="60">
        <f>MAX(BB199-(SUM(AZ199:BA199)+SUM(BC199:BD199))/4,0)</f>
        <v>0</v>
      </c>
      <c r="BJ199" s="60">
        <f>MAX(BC199-(SUM(AZ199:BB199)+BD199)/4,0)</f>
        <v>12.631249999999994</v>
      </c>
      <c r="BK199" s="60">
        <f>MAX(BD199-SUM(AZ199:BC199)/4,0)</f>
        <v>20.543750000000017</v>
      </c>
      <c r="BN199" s="60">
        <f t="shared" si="16"/>
        <v>0</v>
      </c>
      <c r="BO199" s="60">
        <f t="shared" si="17"/>
        <v>0</v>
      </c>
      <c r="BP199" s="60">
        <f t="shared" si="18"/>
        <v>0</v>
      </c>
      <c r="BQ199" s="60">
        <f t="shared" si="19"/>
        <v>10.759374999999995</v>
      </c>
      <c r="BR199" s="60">
        <f t="shared" si="20"/>
        <v>15.514062500000019</v>
      </c>
    </row>
    <row r="200" spans="1:70" s="1" customFormat="1" ht="20.25">
      <c r="A200" s="36" t="s">
        <v>37</v>
      </c>
      <c r="B200" s="21" t="s">
        <v>255</v>
      </c>
      <c r="C200" s="21" t="s">
        <v>255</v>
      </c>
      <c r="D200" s="38">
        <v>42.8</v>
      </c>
      <c r="E200" s="38">
        <v>54.7</v>
      </c>
      <c r="F200" s="38">
        <v>60.97</v>
      </c>
      <c r="G200" s="38">
        <v>59.46</v>
      </c>
      <c r="H200" s="38">
        <v>57.77</v>
      </c>
      <c r="I200" s="38">
        <v>64.260000000000005</v>
      </c>
      <c r="J200" s="38">
        <v>76.180000000000007</v>
      </c>
      <c r="K200" s="38">
        <v>75.290000000000006</v>
      </c>
      <c r="L200" s="38">
        <v>71.44</v>
      </c>
      <c r="M200" s="38">
        <v>65.16</v>
      </c>
      <c r="N200" s="38">
        <v>54.64</v>
      </c>
      <c r="O200" s="38">
        <v>42.46</v>
      </c>
      <c r="P200" s="38">
        <v>29.97</v>
      </c>
      <c r="Q200" s="38">
        <v>18.62</v>
      </c>
      <c r="R200" s="38">
        <v>11.82</v>
      </c>
      <c r="S200" s="38">
        <v>8.6199999999999992</v>
      </c>
      <c r="T200" s="38">
        <v>6.85</v>
      </c>
      <c r="U200" s="38">
        <v>9.8800000000000008</v>
      </c>
      <c r="V200" s="38">
        <v>27.1</v>
      </c>
      <c r="W200" s="39">
        <v>55.34</v>
      </c>
      <c r="X200" s="23">
        <v>0.5</v>
      </c>
      <c r="Y200" s="31">
        <v>73.923000000000002</v>
      </c>
      <c r="Z200" s="31">
        <v>-39.963999999999999</v>
      </c>
      <c r="AA200" s="31">
        <v>-18.321999999999999</v>
      </c>
      <c r="AB200" s="31">
        <v>78.435000000000002</v>
      </c>
      <c r="AC200" s="31">
        <v>-33.975999999999999</v>
      </c>
      <c r="AD200" s="31">
        <v>-9.298</v>
      </c>
      <c r="AE200" s="25">
        <v>46.584173473022361</v>
      </c>
      <c r="AF200" s="25">
        <v>0.34960858200973127</v>
      </c>
      <c r="AG200" s="25">
        <v>0.43592417328338384</v>
      </c>
      <c r="AH200" s="25">
        <v>53.954166309790978</v>
      </c>
      <c r="AI200" s="25">
        <v>0.24348473332495446</v>
      </c>
      <c r="AJ200" s="25">
        <v>0.33349172771580898</v>
      </c>
      <c r="AK200" s="28"/>
      <c r="AL200" s="27" t="s">
        <v>65</v>
      </c>
      <c r="AM200" s="27" t="s">
        <v>42</v>
      </c>
      <c r="AN200" s="27" t="s">
        <v>66</v>
      </c>
      <c r="AO200" s="27" t="s">
        <v>31</v>
      </c>
      <c r="AP200" s="28" t="s">
        <v>32</v>
      </c>
      <c r="AQ200" s="28" t="s">
        <v>256</v>
      </c>
      <c r="AR200" s="28" t="s">
        <v>257</v>
      </c>
      <c r="AS200" s="28"/>
      <c r="AT200" s="30" t="s">
        <v>34</v>
      </c>
      <c r="AU200" s="30" t="s">
        <v>34</v>
      </c>
      <c r="AV200" s="30" t="s">
        <v>34</v>
      </c>
      <c r="AW200" s="31" t="s">
        <v>36</v>
      </c>
      <c r="AX200" s="32" t="s">
        <v>36</v>
      </c>
      <c r="AZ200" s="60">
        <f>AVERAGE(D200,G200)</f>
        <v>51.129999999999995</v>
      </c>
      <c r="BA200" s="60">
        <f>AVERAGE(H200,K200)</f>
        <v>66.53</v>
      </c>
      <c r="BB200" s="60">
        <f>AVERAGE(L200,O200)</f>
        <v>56.95</v>
      </c>
      <c r="BC200" s="60">
        <f>AVERAGE(P200,S200)</f>
        <v>19.294999999999998</v>
      </c>
      <c r="BD200" s="60">
        <f>AVERAGE(T200,W200)</f>
        <v>31.095000000000002</v>
      </c>
      <c r="BF200" s="1" t="str">
        <f>B200</f>
        <v>#4360 CALCOLOR 60 CYAN</v>
      </c>
      <c r="BG200" s="60">
        <f>MAX(AZ200-SUM(BA200:BD200)/4,0)</f>
        <v>7.6624999999999943</v>
      </c>
      <c r="BH200" s="60">
        <f>MAX(BA200-(AZ200+SUM(BB200:BD200)/4),0)</f>
        <v>0</v>
      </c>
      <c r="BI200" s="60">
        <f>MAX(BB200-(SUM(AZ200:BA200)+SUM(BC200:BD200))/4,0)</f>
        <v>14.9375</v>
      </c>
      <c r="BJ200" s="60">
        <f>MAX(BC200-(SUM(AZ200:BB200)+BD200)/4,0)</f>
        <v>0</v>
      </c>
      <c r="BK200" s="60">
        <f>MAX(BD200-SUM(AZ200:BC200)/4,0)</f>
        <v>0</v>
      </c>
      <c r="BN200" s="60">
        <f t="shared" si="16"/>
        <v>0</v>
      </c>
      <c r="BO200" s="60">
        <f t="shared" si="17"/>
        <v>0</v>
      </c>
      <c r="BP200" s="60">
        <f t="shared" si="18"/>
        <v>13.021875000000001</v>
      </c>
      <c r="BQ200" s="60">
        <f t="shared" si="19"/>
        <v>0</v>
      </c>
      <c r="BR200" s="60">
        <f t="shared" si="20"/>
        <v>0</v>
      </c>
    </row>
    <row r="201" spans="1:70" s="1" customFormat="1" ht="20.25">
      <c r="A201" s="36" t="s">
        <v>37</v>
      </c>
      <c r="B201" s="20" t="s">
        <v>330</v>
      </c>
      <c r="C201" s="21" t="str">
        <f>CONCATENATE(A201," ",B201)</f>
        <v xml:space="preserve">ROSCOLUX #51 SURPRISE PINK </v>
      </c>
      <c r="D201" s="22">
        <v>68.44</v>
      </c>
      <c r="E201" s="22">
        <v>74.75</v>
      </c>
      <c r="F201" s="22">
        <v>77.53</v>
      </c>
      <c r="G201" s="22">
        <v>78.44</v>
      </c>
      <c r="H201" s="22">
        <v>76.72</v>
      </c>
      <c r="I201" s="22">
        <v>72.459999999999994</v>
      </c>
      <c r="J201" s="22">
        <v>66.55</v>
      </c>
      <c r="K201" s="22">
        <v>59.27</v>
      </c>
      <c r="L201" s="22">
        <v>52.61</v>
      </c>
      <c r="M201" s="22">
        <v>48.45</v>
      </c>
      <c r="N201" s="22">
        <v>48.31</v>
      </c>
      <c r="O201" s="22">
        <v>48.25</v>
      </c>
      <c r="P201" s="22">
        <v>56.06</v>
      </c>
      <c r="Q201" s="22">
        <v>59.45</v>
      </c>
      <c r="R201" s="22">
        <v>57.64</v>
      </c>
      <c r="S201" s="22">
        <v>66.760000000000005</v>
      </c>
      <c r="T201" s="22">
        <v>79.739999999999995</v>
      </c>
      <c r="U201" s="22">
        <v>83.94</v>
      </c>
      <c r="V201" s="22">
        <v>84.89</v>
      </c>
      <c r="W201" s="22">
        <v>85.47</v>
      </c>
      <c r="X201" s="23">
        <v>0.54</v>
      </c>
      <c r="Y201" s="24">
        <v>78.045000000000002</v>
      </c>
      <c r="Z201" s="24">
        <v>6.4189999999999996</v>
      </c>
      <c r="AA201" s="24">
        <v>-16.896000000000001</v>
      </c>
      <c r="AB201" s="24">
        <v>78.322000000000003</v>
      </c>
      <c r="AC201" s="24">
        <v>9.4179999999999993</v>
      </c>
      <c r="AD201" s="24">
        <v>-17.555</v>
      </c>
      <c r="AE201" s="25">
        <v>53.288459393907431</v>
      </c>
      <c r="AF201" s="25">
        <v>0.43777217250670447</v>
      </c>
      <c r="AG201" s="25">
        <v>0.38023980429074133</v>
      </c>
      <c r="AH201" s="25">
        <v>53.760714889028364</v>
      </c>
      <c r="AI201" s="25">
        <v>0.29098776595599396</v>
      </c>
      <c r="AJ201" s="25">
        <v>0.28590554919622108</v>
      </c>
      <c r="AK201" s="26"/>
      <c r="AL201" s="27" t="s">
        <v>50</v>
      </c>
      <c r="AM201" s="27" t="s">
        <v>42</v>
      </c>
      <c r="AN201" s="27" t="s">
        <v>51</v>
      </c>
      <c r="AO201" s="27" t="s">
        <v>31</v>
      </c>
      <c r="AP201" s="28" t="s">
        <v>32</v>
      </c>
      <c r="AQ201" s="28" t="s">
        <v>32</v>
      </c>
      <c r="AR201" s="28" t="s">
        <v>33</v>
      </c>
      <c r="AS201" s="29"/>
      <c r="AT201" s="30" t="s">
        <v>34</v>
      </c>
      <c r="AU201" s="30" t="s">
        <v>34</v>
      </c>
      <c r="AV201" s="30" t="s">
        <v>34</v>
      </c>
      <c r="AW201" s="31" t="s">
        <v>35</v>
      </c>
      <c r="AX201" s="32" t="s">
        <v>36</v>
      </c>
      <c r="AY201" s="37"/>
      <c r="AZ201" s="60">
        <f>AVERAGE(D201,G201)</f>
        <v>73.44</v>
      </c>
      <c r="BA201" s="60">
        <f>AVERAGE(H201,K201)</f>
        <v>67.995000000000005</v>
      </c>
      <c r="BB201" s="60">
        <f>AVERAGE(L201,O201)</f>
        <v>50.43</v>
      </c>
      <c r="BC201" s="60">
        <f>AVERAGE(P201,S201)</f>
        <v>61.410000000000004</v>
      </c>
      <c r="BD201" s="60">
        <f>AVERAGE(T201,W201)</f>
        <v>82.60499999999999</v>
      </c>
      <c r="BE201" s="37"/>
      <c r="BF201" s="1" t="str">
        <f>B201</f>
        <v xml:space="preserve">#51 SURPRISE PINK </v>
      </c>
      <c r="BG201" s="60">
        <f>MAX(AZ201-SUM(BA201:BD201)/4,0)</f>
        <v>7.8299999999999983</v>
      </c>
      <c r="BH201" s="60">
        <f>MAX(BA201-(AZ201+SUM(BB201:BD201)/4),0)</f>
        <v>0</v>
      </c>
      <c r="BI201" s="60">
        <f>MAX(BB201-(SUM(AZ201:BA201)+SUM(BC201:BD201))/4,0)</f>
        <v>0</v>
      </c>
      <c r="BJ201" s="60">
        <f>MAX(BC201-(SUM(AZ201:BB201)+BD201)/4,0)</f>
        <v>0</v>
      </c>
      <c r="BK201" s="60">
        <f>MAX(BD201-SUM(AZ201:BC201)/4,0)</f>
        <v>19.286249999999988</v>
      </c>
      <c r="BL201" s="37"/>
      <c r="BM201" s="37"/>
      <c r="BN201" s="60">
        <f t="shared" si="16"/>
        <v>0</v>
      </c>
      <c r="BO201" s="60">
        <f t="shared" si="17"/>
        <v>0</v>
      </c>
      <c r="BP201" s="60">
        <f t="shared" si="18"/>
        <v>0</v>
      </c>
      <c r="BQ201" s="60">
        <f t="shared" si="19"/>
        <v>0</v>
      </c>
      <c r="BR201" s="60">
        <f t="shared" si="20"/>
        <v>17.328749999999989</v>
      </c>
    </row>
    <row r="202" spans="1:70" s="1" customFormat="1" ht="20.25">
      <c r="A202" s="36" t="s">
        <v>37</v>
      </c>
      <c r="B202" s="21" t="s">
        <v>114</v>
      </c>
      <c r="C202" s="21" t="s">
        <v>115</v>
      </c>
      <c r="D202" s="38">
        <v>52.11</v>
      </c>
      <c r="E202" s="38">
        <v>59.49</v>
      </c>
      <c r="F202" s="38">
        <v>64.69</v>
      </c>
      <c r="G202" s="38">
        <v>70.47</v>
      </c>
      <c r="H202" s="38">
        <v>71.23</v>
      </c>
      <c r="I202" s="38">
        <v>67.849999999999994</v>
      </c>
      <c r="J202" s="38">
        <v>62.42</v>
      </c>
      <c r="K202" s="38">
        <v>57.42</v>
      </c>
      <c r="L202" s="38">
        <v>50.96</v>
      </c>
      <c r="M202" s="38">
        <v>50.01</v>
      </c>
      <c r="N202" s="38">
        <v>44.96</v>
      </c>
      <c r="O202" s="38">
        <v>45.63</v>
      </c>
      <c r="P202" s="38">
        <v>42.24</v>
      </c>
      <c r="Q202" s="38">
        <v>37.89</v>
      </c>
      <c r="R202" s="38">
        <v>34.979999999999997</v>
      </c>
      <c r="S202" s="38">
        <v>33.99</v>
      </c>
      <c r="T202" s="38">
        <v>42.07</v>
      </c>
      <c r="U202" s="38">
        <v>58.54</v>
      </c>
      <c r="V202" s="38">
        <v>73.56</v>
      </c>
      <c r="W202" s="39">
        <v>81.19</v>
      </c>
      <c r="X202" s="23">
        <v>0.52</v>
      </c>
      <c r="Y202" s="31">
        <v>73.453000000000003</v>
      </c>
      <c r="Z202" s="31">
        <v>-7.98</v>
      </c>
      <c r="AA202" s="31">
        <v>-20.654</v>
      </c>
      <c r="AB202" s="31">
        <v>75.224000000000004</v>
      </c>
      <c r="AC202" s="31">
        <v>-2.2890000000000001</v>
      </c>
      <c r="AD202" s="31">
        <v>-18.475000000000001</v>
      </c>
      <c r="AE202" s="25">
        <v>45.857540974073672</v>
      </c>
      <c r="AF202" s="25">
        <v>0.40828225333621559</v>
      </c>
      <c r="AG202" s="25">
        <v>0.39107493807017418</v>
      </c>
      <c r="AH202" s="25">
        <v>48.635497899118455</v>
      </c>
      <c r="AI202" s="25">
        <v>0.27165455345259693</v>
      </c>
      <c r="AJ202" s="25">
        <v>0.29152644587515547</v>
      </c>
      <c r="AK202" s="28"/>
      <c r="AL202" s="27" t="s">
        <v>65</v>
      </c>
      <c r="AM202" s="27" t="s">
        <v>42</v>
      </c>
      <c r="AN202" s="27" t="s">
        <v>66</v>
      </c>
      <c r="AO202" s="27" t="s">
        <v>31</v>
      </c>
      <c r="AP202" s="43" t="s">
        <v>116</v>
      </c>
      <c r="AQ202" s="28" t="s">
        <v>32</v>
      </c>
      <c r="AR202" s="28" t="s">
        <v>110</v>
      </c>
      <c r="AS202" s="28"/>
      <c r="AT202" s="30" t="s">
        <v>34</v>
      </c>
      <c r="AU202" s="30" t="s">
        <v>34</v>
      </c>
      <c r="AV202" s="30" t="s">
        <v>34</v>
      </c>
      <c r="AW202" s="31" t="s">
        <v>36</v>
      </c>
      <c r="AX202" s="32" t="s">
        <v>36</v>
      </c>
      <c r="AZ202" s="60">
        <f>AVERAGE(D202,G202)</f>
        <v>61.29</v>
      </c>
      <c r="BA202" s="60">
        <f>AVERAGE(H202,K202)</f>
        <v>64.325000000000003</v>
      </c>
      <c r="BB202" s="60">
        <f>AVERAGE(L202,O202)</f>
        <v>48.295000000000002</v>
      </c>
      <c r="BC202" s="60">
        <f>AVERAGE(P202,S202)</f>
        <v>38.115000000000002</v>
      </c>
      <c r="BD202" s="60">
        <f>AVERAGE(T202,W202)</f>
        <v>61.629999999999995</v>
      </c>
      <c r="BF202" s="1" t="str">
        <f>B202</f>
        <v>#3204 HALF BLUE CTB</v>
      </c>
      <c r="BG202" s="60">
        <f>MAX(AZ202-SUM(BA202:BD202)/4,0)</f>
        <v>8.1987499999999969</v>
      </c>
      <c r="BH202" s="60">
        <f>MAX(BA202-(AZ202+SUM(BB202:BD202)/4),0)</f>
        <v>0</v>
      </c>
      <c r="BI202" s="60">
        <f>MAX(BB202-(SUM(AZ202:BA202)+SUM(BC202:BD202))/4,0)</f>
        <v>0</v>
      </c>
      <c r="BJ202" s="60">
        <f>MAX(BC202-(SUM(AZ202:BB202)+BD202)/4,0)</f>
        <v>0</v>
      </c>
      <c r="BK202" s="60">
        <f>MAX(BD202-SUM(AZ202:BC202)/4,0)</f>
        <v>8.6237499999999869</v>
      </c>
      <c r="BN202" s="60">
        <f t="shared" si="16"/>
        <v>0</v>
      </c>
      <c r="BO202" s="60">
        <f t="shared" si="17"/>
        <v>0</v>
      </c>
      <c r="BP202" s="60">
        <f t="shared" si="18"/>
        <v>0</v>
      </c>
      <c r="BQ202" s="60">
        <f t="shared" si="19"/>
        <v>0</v>
      </c>
      <c r="BR202" s="60">
        <f t="shared" si="20"/>
        <v>6.5740624999999877</v>
      </c>
    </row>
    <row r="203" spans="1:70" s="1" customFormat="1" ht="20.25">
      <c r="A203" s="36" t="s">
        <v>37</v>
      </c>
      <c r="B203" s="20" t="s">
        <v>196</v>
      </c>
      <c r="C203" s="21" t="str">
        <f>CONCATENATE(A203," ",B203)</f>
        <v>ROSCOLUX #360 CLEARWATER</v>
      </c>
      <c r="D203" s="22">
        <v>52.11</v>
      </c>
      <c r="E203" s="22">
        <v>59.49</v>
      </c>
      <c r="F203" s="22">
        <v>64.69</v>
      </c>
      <c r="G203" s="22">
        <v>70.47</v>
      </c>
      <c r="H203" s="22">
        <v>71.23</v>
      </c>
      <c r="I203" s="22">
        <v>67.849999999999994</v>
      </c>
      <c r="J203" s="22">
        <v>62.42</v>
      </c>
      <c r="K203" s="22">
        <v>57.42</v>
      </c>
      <c r="L203" s="22">
        <v>50.96</v>
      </c>
      <c r="M203" s="22">
        <v>50.01</v>
      </c>
      <c r="N203" s="22">
        <v>44.96</v>
      </c>
      <c r="O203" s="22">
        <v>45.63</v>
      </c>
      <c r="P203" s="22">
        <v>42.24</v>
      </c>
      <c r="Q203" s="22">
        <v>37.89</v>
      </c>
      <c r="R203" s="22">
        <v>34.979999999999997</v>
      </c>
      <c r="S203" s="22">
        <v>33.99</v>
      </c>
      <c r="T203" s="22">
        <v>42.07</v>
      </c>
      <c r="U203" s="22">
        <v>58.54</v>
      </c>
      <c r="V203" s="22">
        <v>73.56</v>
      </c>
      <c r="W203" s="22">
        <v>81.19</v>
      </c>
      <c r="X203" s="23">
        <v>0.52</v>
      </c>
      <c r="Y203" s="24">
        <v>73.453000000000003</v>
      </c>
      <c r="Z203" s="24">
        <v>-7.98</v>
      </c>
      <c r="AA203" s="24">
        <v>-20.654</v>
      </c>
      <c r="AB203" s="24">
        <v>75.224000000000004</v>
      </c>
      <c r="AC203" s="24">
        <v>-2.2890000000000001</v>
      </c>
      <c r="AD203" s="24">
        <v>-18.475000000000001</v>
      </c>
      <c r="AE203" s="25">
        <v>53.953432090000007</v>
      </c>
      <c r="AF203" s="25">
        <v>0.39018617047595083</v>
      </c>
      <c r="AG203" s="25">
        <v>0.37740271323841984</v>
      </c>
      <c r="AH203" s="25">
        <v>48.642898605877036</v>
      </c>
      <c r="AI203" s="25">
        <v>0.27142080285492121</v>
      </c>
      <c r="AJ203" s="25">
        <v>0.28991643718961047</v>
      </c>
      <c r="AK203" s="26"/>
      <c r="AL203" s="27" t="s">
        <v>28</v>
      </c>
      <c r="AM203" s="27" t="s">
        <v>42</v>
      </c>
      <c r="AN203" s="27" t="s">
        <v>66</v>
      </c>
      <c r="AO203" s="27" t="s">
        <v>31</v>
      </c>
      <c r="AP203" s="28" t="s">
        <v>32</v>
      </c>
      <c r="AQ203" s="28" t="s">
        <v>32</v>
      </c>
      <c r="AR203" s="28" t="s">
        <v>33</v>
      </c>
      <c r="AS203" s="29"/>
      <c r="AT203" s="30" t="s">
        <v>34</v>
      </c>
      <c r="AU203" s="30" t="s">
        <v>34</v>
      </c>
      <c r="AV203" s="30" t="s">
        <v>34</v>
      </c>
      <c r="AW203" s="31" t="s">
        <v>35</v>
      </c>
      <c r="AX203" s="32" t="s">
        <v>36</v>
      </c>
      <c r="AZ203" s="60">
        <f>AVERAGE(D203,G203)</f>
        <v>61.29</v>
      </c>
      <c r="BA203" s="60">
        <f>AVERAGE(H203,K203)</f>
        <v>64.325000000000003</v>
      </c>
      <c r="BB203" s="60">
        <f>AVERAGE(L203,O203)</f>
        <v>48.295000000000002</v>
      </c>
      <c r="BC203" s="60">
        <f>AVERAGE(P203,S203)</f>
        <v>38.115000000000002</v>
      </c>
      <c r="BD203" s="60">
        <f>AVERAGE(T203,W203)</f>
        <v>61.629999999999995</v>
      </c>
      <c r="BF203" s="1" t="str">
        <f>B203</f>
        <v>#360 CLEARWATER</v>
      </c>
      <c r="BG203" s="60">
        <f>MAX(AZ203-SUM(BA203:BD203)/4,0)</f>
        <v>8.1987499999999969</v>
      </c>
      <c r="BH203" s="60">
        <f>MAX(BA203-(AZ203+SUM(BB203:BD203)/4),0)</f>
        <v>0</v>
      </c>
      <c r="BI203" s="60">
        <f>MAX(BB203-(SUM(AZ203:BA203)+SUM(BC203:BD203))/4,0)</f>
        <v>0</v>
      </c>
      <c r="BJ203" s="60">
        <f>MAX(BC203-(SUM(AZ203:BB203)+BD203)/4,0)</f>
        <v>0</v>
      </c>
      <c r="BK203" s="60">
        <f>MAX(BD203-SUM(AZ203:BC203)/4,0)</f>
        <v>8.6237499999999869</v>
      </c>
      <c r="BN203" s="60">
        <f t="shared" si="16"/>
        <v>0</v>
      </c>
      <c r="BO203" s="60">
        <f t="shared" si="17"/>
        <v>0</v>
      </c>
      <c r="BP203" s="60">
        <f t="shared" si="18"/>
        <v>0</v>
      </c>
      <c r="BQ203" s="60">
        <f t="shared" si="19"/>
        <v>0</v>
      </c>
      <c r="BR203" s="60">
        <f t="shared" si="20"/>
        <v>6.5740624999999877</v>
      </c>
    </row>
    <row r="204" spans="1:70" s="1" customFormat="1" ht="20.25">
      <c r="A204" s="36" t="s">
        <v>37</v>
      </c>
      <c r="B204" s="20" t="s">
        <v>197</v>
      </c>
      <c r="C204" s="21" t="str">
        <f>CONCATENATE(A204," ",B204)</f>
        <v>ROSCOLUX #361 HEMSLEY BLUE</v>
      </c>
      <c r="D204" s="45">
        <v>44.5</v>
      </c>
      <c r="E204" s="45">
        <v>44.5</v>
      </c>
      <c r="F204" s="45">
        <v>44.5</v>
      </c>
      <c r="G204" s="45">
        <v>50.92</v>
      </c>
      <c r="H204" s="45">
        <v>59.09</v>
      </c>
      <c r="I204" s="45">
        <v>59.9</v>
      </c>
      <c r="J204" s="45">
        <v>54.83</v>
      </c>
      <c r="K204" s="45">
        <v>44.7</v>
      </c>
      <c r="L204" s="45">
        <v>31.25</v>
      </c>
      <c r="M204" s="45">
        <v>16.64</v>
      </c>
      <c r="N204" s="45">
        <v>10.66</v>
      </c>
      <c r="O204" s="45">
        <v>4.42</v>
      </c>
      <c r="P204" s="45">
        <v>4.9000000000000004</v>
      </c>
      <c r="Q204" s="45">
        <v>4.68</v>
      </c>
      <c r="R204" s="45">
        <v>4.99</v>
      </c>
      <c r="S204" s="45">
        <v>26.62</v>
      </c>
      <c r="T204" s="45">
        <v>63.57</v>
      </c>
      <c r="U204" s="45">
        <v>79.83</v>
      </c>
      <c r="V204" s="45">
        <v>79.83</v>
      </c>
      <c r="W204" s="45">
        <v>79.83</v>
      </c>
      <c r="X204" s="23">
        <v>0.18</v>
      </c>
      <c r="Y204" s="24">
        <v>45.052335154515184</v>
      </c>
      <c r="Z204" s="24">
        <v>-24.625863898569385</v>
      </c>
      <c r="AA204" s="24">
        <v>-59.394250961579466</v>
      </c>
      <c r="AB204" s="24">
        <v>51.788397327571346</v>
      </c>
      <c r="AC204" s="24">
        <v>-9.9775426248214778</v>
      </c>
      <c r="AD204" s="24">
        <v>-48.953578295577493</v>
      </c>
      <c r="AE204" s="25">
        <v>14.579172392293533</v>
      </c>
      <c r="AF204" s="25">
        <v>0.26075476690227289</v>
      </c>
      <c r="AG204" s="25">
        <v>0.31498760513716606</v>
      </c>
      <c r="AH204" s="25">
        <v>19.956856350094661</v>
      </c>
      <c r="AI204" s="25">
        <v>0.17361039238963499</v>
      </c>
      <c r="AJ204" s="25">
        <v>0.20318762619300682</v>
      </c>
      <c r="AK204" s="26"/>
      <c r="AL204" s="27" t="s">
        <v>28</v>
      </c>
      <c r="AM204" s="27" t="s">
        <v>29</v>
      </c>
      <c r="AN204" s="27" t="s">
        <v>30</v>
      </c>
      <c r="AO204" s="27" t="s">
        <v>31</v>
      </c>
      <c r="AP204" s="28" t="s">
        <v>32</v>
      </c>
      <c r="AQ204" s="28" t="s">
        <v>32</v>
      </c>
      <c r="AR204" s="28" t="s">
        <v>33</v>
      </c>
      <c r="AS204" s="29"/>
      <c r="AT204" s="30" t="s">
        <v>34</v>
      </c>
      <c r="AU204" s="30" t="s">
        <v>34</v>
      </c>
      <c r="AV204" s="31" t="s">
        <v>35</v>
      </c>
      <c r="AW204" s="31" t="s">
        <v>35</v>
      </c>
      <c r="AX204" s="32" t="s">
        <v>36</v>
      </c>
      <c r="AZ204" s="60">
        <f>AVERAGE(D204,G204)</f>
        <v>47.71</v>
      </c>
      <c r="BA204" s="60">
        <f>AVERAGE(H204,K204)</f>
        <v>51.895000000000003</v>
      </c>
      <c r="BB204" s="60">
        <f>AVERAGE(L204,O204)</f>
        <v>17.835000000000001</v>
      </c>
      <c r="BC204" s="60">
        <f>AVERAGE(P204,S204)</f>
        <v>15.760000000000002</v>
      </c>
      <c r="BD204" s="60">
        <f>AVERAGE(T204,W204)</f>
        <v>71.7</v>
      </c>
      <c r="BF204" s="1" t="str">
        <f>B204</f>
        <v>#361 HEMSLEY BLUE</v>
      </c>
      <c r="BG204" s="60">
        <f>MAX(AZ204-SUM(BA204:BD204)/4,0)</f>
        <v>8.4125000000000014</v>
      </c>
      <c r="BH204" s="60">
        <f>MAX(BA204-(AZ204+SUM(BB204:BD204)/4),0)</f>
        <v>0</v>
      </c>
      <c r="BI204" s="60">
        <f>MAX(BB204-(SUM(AZ204:BA204)+SUM(BC204:BD204))/4,0)</f>
        <v>0</v>
      </c>
      <c r="BJ204" s="60">
        <f>MAX(BC204-(SUM(AZ204:BB204)+BD204)/4,0)</f>
        <v>0</v>
      </c>
      <c r="BK204" s="60">
        <f>MAX(BD204-SUM(AZ204:BC204)/4,0)</f>
        <v>38.400000000000006</v>
      </c>
      <c r="BN204" s="60">
        <f t="shared" si="16"/>
        <v>0</v>
      </c>
      <c r="BO204" s="60">
        <f t="shared" si="17"/>
        <v>0</v>
      </c>
      <c r="BP204" s="60">
        <f t="shared" si="18"/>
        <v>0</v>
      </c>
      <c r="BQ204" s="60">
        <f t="shared" si="19"/>
        <v>0</v>
      </c>
      <c r="BR204" s="60">
        <f t="shared" si="20"/>
        <v>36.296875000000007</v>
      </c>
    </row>
    <row r="205" spans="1:70" s="1" customFormat="1" ht="20.25">
      <c r="A205" s="36" t="s">
        <v>37</v>
      </c>
      <c r="B205" s="20" t="s">
        <v>177</v>
      </c>
      <c r="C205" s="21" t="str">
        <f>CONCATENATE(A205," ",B205)</f>
        <v xml:space="preserve">ROSCOLUX #344 FOLLIES PINK </v>
      </c>
      <c r="D205" s="22">
        <v>49.01</v>
      </c>
      <c r="E205" s="22">
        <v>63.13</v>
      </c>
      <c r="F205" s="22">
        <v>69.53</v>
      </c>
      <c r="G205" s="22">
        <v>69.069999999999993</v>
      </c>
      <c r="H205" s="22">
        <v>61.92</v>
      </c>
      <c r="I205" s="22">
        <v>49.77</v>
      </c>
      <c r="J205" s="22">
        <v>36.11</v>
      </c>
      <c r="K205" s="22">
        <v>22.49</v>
      </c>
      <c r="L205" s="22">
        <v>14.11</v>
      </c>
      <c r="M205" s="22">
        <v>8.14</v>
      </c>
      <c r="N205" s="22">
        <v>10.41</v>
      </c>
      <c r="O205" s="22">
        <v>10.44</v>
      </c>
      <c r="P205" s="22">
        <v>32.42</v>
      </c>
      <c r="Q205" s="22">
        <v>71.540000000000006</v>
      </c>
      <c r="R205" s="22">
        <v>82.75</v>
      </c>
      <c r="S205" s="22">
        <v>86.05</v>
      </c>
      <c r="T205" s="22">
        <v>87.25</v>
      </c>
      <c r="U205" s="22">
        <v>87.6</v>
      </c>
      <c r="V205" s="22">
        <v>87.96</v>
      </c>
      <c r="W205" s="22">
        <v>88.48</v>
      </c>
      <c r="X205" s="23">
        <v>0.21</v>
      </c>
      <c r="Y205" s="24">
        <v>59.103000000000002</v>
      </c>
      <c r="Z205" s="24">
        <v>49.906999999999996</v>
      </c>
      <c r="AA205" s="24">
        <v>-29.120999999999999</v>
      </c>
      <c r="AB205" s="24">
        <v>55.347000000000001</v>
      </c>
      <c r="AC205" s="24">
        <v>56.015999999999998</v>
      </c>
      <c r="AD205" s="24">
        <v>-39</v>
      </c>
      <c r="AE205" s="25">
        <v>27.139252911002853</v>
      </c>
      <c r="AF205" s="25">
        <v>0.50527668778108115</v>
      </c>
      <c r="AG205" s="25">
        <v>0.29922785673389701</v>
      </c>
      <c r="AH205" s="25">
        <v>23.267685348602544</v>
      </c>
      <c r="AI205" s="25">
        <v>0.31049982602390791</v>
      </c>
      <c r="AJ205" s="25">
        <v>0.19780205562380707</v>
      </c>
      <c r="AK205" s="26"/>
      <c r="AL205" s="27" t="s">
        <v>28</v>
      </c>
      <c r="AM205" s="27" t="s">
        <v>29</v>
      </c>
      <c r="AN205" s="27" t="s">
        <v>30</v>
      </c>
      <c r="AO205" s="27" t="s">
        <v>31</v>
      </c>
      <c r="AP205" s="28" t="s">
        <v>32</v>
      </c>
      <c r="AQ205" s="28" t="s">
        <v>32</v>
      </c>
      <c r="AR205" s="28" t="s">
        <v>33</v>
      </c>
      <c r="AS205" s="29"/>
      <c r="AT205" s="30" t="s">
        <v>34</v>
      </c>
      <c r="AU205" s="30" t="s">
        <v>34</v>
      </c>
      <c r="AV205" s="31" t="s">
        <v>35</v>
      </c>
      <c r="AW205" s="31" t="s">
        <v>35</v>
      </c>
      <c r="AX205" s="32" t="s">
        <v>36</v>
      </c>
      <c r="AZ205" s="60">
        <f>AVERAGE(D205,G205)</f>
        <v>59.039999999999992</v>
      </c>
      <c r="BA205" s="60">
        <f>AVERAGE(H205,K205)</f>
        <v>42.204999999999998</v>
      </c>
      <c r="BB205" s="60">
        <f>AVERAGE(L205,O205)</f>
        <v>12.274999999999999</v>
      </c>
      <c r="BC205" s="60">
        <f>AVERAGE(P205,S205)</f>
        <v>59.234999999999999</v>
      </c>
      <c r="BD205" s="60">
        <f>AVERAGE(T205,W205)</f>
        <v>87.865000000000009</v>
      </c>
      <c r="BF205" s="1" t="str">
        <f>B205</f>
        <v xml:space="preserve">#344 FOLLIES PINK </v>
      </c>
      <c r="BG205" s="60">
        <f>MAX(AZ205-SUM(BA205:BD205)/4,0)</f>
        <v>8.6449999999999889</v>
      </c>
      <c r="BH205" s="60">
        <f>MAX(BA205-(AZ205+SUM(BB205:BD205)/4),0)</f>
        <v>0</v>
      </c>
      <c r="BI205" s="60">
        <f>MAX(BB205-(SUM(AZ205:BA205)+SUM(BC205:BD205))/4,0)</f>
        <v>0</v>
      </c>
      <c r="BJ205" s="60">
        <f>MAX(BC205-(SUM(AZ205:BB205)+BD205)/4,0)</f>
        <v>8.8887500000000017</v>
      </c>
      <c r="BK205" s="60">
        <f>MAX(BD205-SUM(AZ205:BC205)/4,0)</f>
        <v>44.67625000000001</v>
      </c>
      <c r="BN205" s="60">
        <f t="shared" si="16"/>
        <v>0</v>
      </c>
      <c r="BO205" s="60">
        <f t="shared" si="17"/>
        <v>0</v>
      </c>
      <c r="BP205" s="60">
        <f t="shared" si="18"/>
        <v>0</v>
      </c>
      <c r="BQ205" s="60">
        <f t="shared" si="19"/>
        <v>6.7275000000000045</v>
      </c>
      <c r="BR205" s="60">
        <f t="shared" si="20"/>
        <v>40.292812500000011</v>
      </c>
    </row>
    <row r="206" spans="1:70" s="1" customFormat="1" ht="20.25">
      <c r="A206" s="36" t="s">
        <v>37</v>
      </c>
      <c r="B206" s="20" t="s">
        <v>261</v>
      </c>
      <c r="C206" s="21" t="str">
        <f>CONCATENATE(A206," ",B206)</f>
        <v xml:space="preserve">ROSCOLUX #44 MIDDLE ROSE </v>
      </c>
      <c r="D206" s="22">
        <v>53.16</v>
      </c>
      <c r="E206" s="22">
        <v>67.709999999999994</v>
      </c>
      <c r="F206" s="22">
        <v>71.489999999999995</v>
      </c>
      <c r="G206" s="22">
        <v>70.33</v>
      </c>
      <c r="H206" s="22">
        <v>61.82</v>
      </c>
      <c r="I206" s="22">
        <v>46.4</v>
      </c>
      <c r="J206" s="22">
        <v>30.56</v>
      </c>
      <c r="K206" s="22">
        <v>18.12</v>
      </c>
      <c r="L206" s="22">
        <v>11.49</v>
      </c>
      <c r="M206" s="22">
        <v>9.6300000000000008</v>
      </c>
      <c r="N206" s="22">
        <v>12.95</v>
      </c>
      <c r="O206" s="22">
        <v>20.71</v>
      </c>
      <c r="P206" s="22">
        <v>55.51</v>
      </c>
      <c r="Q206" s="22">
        <v>78.5</v>
      </c>
      <c r="R206" s="22">
        <v>82.42</v>
      </c>
      <c r="S206" s="22">
        <v>83.54</v>
      </c>
      <c r="T206" s="22">
        <v>84.33</v>
      </c>
      <c r="U206" s="22">
        <v>84.67</v>
      </c>
      <c r="V206" s="22">
        <v>85.11</v>
      </c>
      <c r="W206" s="22">
        <v>85.47</v>
      </c>
      <c r="X206" s="23">
        <v>0.26</v>
      </c>
      <c r="Y206" s="24">
        <v>64.2</v>
      </c>
      <c r="Z206" s="24">
        <v>51.914000000000001</v>
      </c>
      <c r="AA206" s="24">
        <v>-17.754999999999999</v>
      </c>
      <c r="AB206" s="24">
        <v>59.002000000000002</v>
      </c>
      <c r="AC206" s="24">
        <v>60.878999999999998</v>
      </c>
      <c r="AD206" s="24">
        <v>-30.69</v>
      </c>
      <c r="AE206" s="25">
        <v>33.04830097584977</v>
      </c>
      <c r="AF206" s="25">
        <v>0.52519904643383053</v>
      </c>
      <c r="AG206" s="25">
        <v>0.31427583637009904</v>
      </c>
      <c r="AH206" s="25">
        <v>27.029907879833644</v>
      </c>
      <c r="AI206" s="25">
        <v>0.34247346489136515</v>
      </c>
      <c r="AJ206" s="25">
        <v>0.21479206844179261</v>
      </c>
      <c r="AK206" s="26"/>
      <c r="AL206" s="27" t="s">
        <v>50</v>
      </c>
      <c r="AM206" s="27" t="s">
        <v>42</v>
      </c>
      <c r="AN206" s="27" t="s">
        <v>51</v>
      </c>
      <c r="AO206" s="27" t="s">
        <v>31</v>
      </c>
      <c r="AP206" s="28" t="s">
        <v>32</v>
      </c>
      <c r="AQ206" s="28" t="s">
        <v>32</v>
      </c>
      <c r="AR206" s="28" t="s">
        <v>33</v>
      </c>
      <c r="AS206" s="29"/>
      <c r="AT206" s="30" t="s">
        <v>34</v>
      </c>
      <c r="AU206" s="30" t="s">
        <v>34</v>
      </c>
      <c r="AV206" s="30" t="s">
        <v>34</v>
      </c>
      <c r="AW206" s="31" t="s">
        <v>35</v>
      </c>
      <c r="AX206" s="32" t="s">
        <v>36</v>
      </c>
      <c r="AY206" s="37"/>
      <c r="AZ206" s="60">
        <f>AVERAGE(D206,G206)</f>
        <v>61.744999999999997</v>
      </c>
      <c r="BA206" s="60">
        <f>AVERAGE(H206,K206)</f>
        <v>39.97</v>
      </c>
      <c r="BB206" s="60">
        <f>AVERAGE(L206,O206)</f>
        <v>16.100000000000001</v>
      </c>
      <c r="BC206" s="60">
        <f>AVERAGE(P206,S206)</f>
        <v>69.525000000000006</v>
      </c>
      <c r="BD206" s="60">
        <f>AVERAGE(T206,W206)</f>
        <v>84.9</v>
      </c>
      <c r="BE206" s="37"/>
      <c r="BF206" s="1" t="str">
        <f>B206</f>
        <v xml:space="preserve">#44 MIDDLE ROSE </v>
      </c>
      <c r="BG206" s="60">
        <f>MAX(AZ206-SUM(BA206:BD206)/4,0)</f>
        <v>9.1212499999999963</v>
      </c>
      <c r="BH206" s="60">
        <f>MAX(BA206-(AZ206+SUM(BB206:BD206)/4),0)</f>
        <v>0</v>
      </c>
      <c r="BI206" s="60">
        <f>MAX(BB206-(SUM(AZ206:BA206)+SUM(BC206:BD206))/4,0)</f>
        <v>0</v>
      </c>
      <c r="BJ206" s="60">
        <f>MAX(BC206-(SUM(AZ206:BB206)+BD206)/4,0)</f>
        <v>18.846250000000005</v>
      </c>
      <c r="BK206" s="60">
        <f>MAX(BD206-SUM(AZ206:BC206)/4,0)</f>
        <v>38.065000000000005</v>
      </c>
      <c r="BL206" s="37"/>
      <c r="BM206" s="37"/>
      <c r="BN206" s="60">
        <f t="shared" si="16"/>
        <v>0</v>
      </c>
      <c r="BO206" s="60">
        <f t="shared" si="17"/>
        <v>0</v>
      </c>
      <c r="BP206" s="60">
        <f t="shared" si="18"/>
        <v>0</v>
      </c>
      <c r="BQ206" s="60">
        <f t="shared" si="19"/>
        <v>16.565937500000004</v>
      </c>
      <c r="BR206" s="60">
        <f t="shared" si="20"/>
        <v>31.073125000000005</v>
      </c>
    </row>
    <row r="207" spans="1:70" s="1" customFormat="1" ht="20.25">
      <c r="A207" s="36" t="s">
        <v>37</v>
      </c>
      <c r="B207" s="21" t="s">
        <v>80</v>
      </c>
      <c r="C207" s="21" t="s">
        <v>81</v>
      </c>
      <c r="D207" s="38">
        <v>11.31</v>
      </c>
      <c r="E207" s="38">
        <v>18.07</v>
      </c>
      <c r="F207" s="38">
        <v>24.33</v>
      </c>
      <c r="G207" s="38">
        <v>32.69</v>
      </c>
      <c r="H207" s="38">
        <v>27.46</v>
      </c>
      <c r="I207" s="38">
        <v>16.170000000000002</v>
      </c>
      <c r="J207" s="38">
        <v>8.2200000000000006</v>
      </c>
      <c r="K207" s="38">
        <v>3.61</v>
      </c>
      <c r="L207" s="38">
        <v>1.29</v>
      </c>
      <c r="M207" s="38">
        <v>1.34</v>
      </c>
      <c r="N207" s="38">
        <v>0.75</v>
      </c>
      <c r="O207" s="38">
        <v>1.63</v>
      </c>
      <c r="P207" s="38">
        <v>1.66</v>
      </c>
      <c r="Q207" s="38">
        <v>0.91</v>
      </c>
      <c r="R207" s="38">
        <v>0.65</v>
      </c>
      <c r="S207" s="38">
        <v>0.47</v>
      </c>
      <c r="T207" s="38">
        <v>1.1599999999999999</v>
      </c>
      <c r="U207" s="38">
        <v>8.2799999999999994</v>
      </c>
      <c r="V207" s="38">
        <v>32.119999999999997</v>
      </c>
      <c r="W207" s="39">
        <v>59.66</v>
      </c>
      <c r="X207" s="23">
        <v>0.04</v>
      </c>
      <c r="Y207" s="31">
        <v>14.113</v>
      </c>
      <c r="Z207" s="31">
        <v>11.132999999999999</v>
      </c>
      <c r="AA207" s="31">
        <v>-61.698999999999998</v>
      </c>
      <c r="AB207" s="31">
        <v>18.286000000000001</v>
      </c>
      <c r="AC207" s="31">
        <v>40.137</v>
      </c>
      <c r="AD207" s="31">
        <v>-58.609000000000002</v>
      </c>
      <c r="AE207" s="25">
        <v>1.7493959016421974</v>
      </c>
      <c r="AF207" s="25">
        <v>0.23284502291854534</v>
      </c>
      <c r="AG207" s="25">
        <v>0.16364485577909427</v>
      </c>
      <c r="AH207" s="25">
        <v>2.5821204350357743</v>
      </c>
      <c r="AI207" s="25">
        <v>0.17057620792969674</v>
      </c>
      <c r="AJ207" s="25">
        <v>8.7484259689230223E-2</v>
      </c>
      <c r="AK207" s="28"/>
      <c r="AL207" s="27" t="s">
        <v>65</v>
      </c>
      <c r="AM207" s="27" t="s">
        <v>42</v>
      </c>
      <c r="AN207" s="27" t="s">
        <v>66</v>
      </c>
      <c r="AO207" s="27" t="s">
        <v>31</v>
      </c>
      <c r="AP207" s="28" t="s">
        <v>32</v>
      </c>
      <c r="AQ207" s="28" t="s">
        <v>32</v>
      </c>
      <c r="AR207" s="28" t="s">
        <v>82</v>
      </c>
      <c r="AS207" s="28"/>
      <c r="AT207" s="30" t="s">
        <v>34</v>
      </c>
      <c r="AU207" s="30" t="s">
        <v>34</v>
      </c>
      <c r="AV207" s="30" t="s">
        <v>34</v>
      </c>
      <c r="AW207" s="31" t="s">
        <v>36</v>
      </c>
      <c r="AX207" s="32" t="s">
        <v>36</v>
      </c>
      <c r="AZ207" s="60">
        <f>AVERAGE(D207,G207)</f>
        <v>22</v>
      </c>
      <c r="BA207" s="60">
        <f>AVERAGE(H207,K207)</f>
        <v>15.535</v>
      </c>
      <c r="BB207" s="60">
        <f>AVERAGE(L207,O207)</f>
        <v>1.46</v>
      </c>
      <c r="BC207" s="60">
        <f>AVERAGE(P207,S207)</f>
        <v>1.0649999999999999</v>
      </c>
      <c r="BD207" s="60">
        <f>AVERAGE(T207,W207)</f>
        <v>30.409999999999997</v>
      </c>
      <c r="BF207" s="1" t="str">
        <f>B207</f>
        <v>#2008 VS INDIGO</v>
      </c>
      <c r="BG207" s="60">
        <f>MAX(AZ207-SUM(BA207:BD207)/4,0)</f>
        <v>9.8825000000000003</v>
      </c>
      <c r="BH207" s="60">
        <f>MAX(BA207-(AZ207+SUM(BB207:BD207)/4),0)</f>
        <v>0</v>
      </c>
      <c r="BI207" s="60">
        <f>MAX(BB207-(SUM(AZ207:BA207)+SUM(BC207:BD207))/4,0)</f>
        <v>0</v>
      </c>
      <c r="BJ207" s="60">
        <f>MAX(BC207-(SUM(AZ207:BB207)+BD207)/4,0)</f>
        <v>0</v>
      </c>
      <c r="BK207" s="60">
        <f>MAX(BD207-SUM(AZ207:BC207)/4,0)</f>
        <v>20.394999999999996</v>
      </c>
      <c r="BN207" s="60">
        <f t="shared" si="16"/>
        <v>2.0137500000000008</v>
      </c>
      <c r="BO207" s="60">
        <f t="shared" si="17"/>
        <v>0</v>
      </c>
      <c r="BP207" s="60">
        <f t="shared" si="18"/>
        <v>0</v>
      </c>
      <c r="BQ207" s="60">
        <f t="shared" si="19"/>
        <v>0</v>
      </c>
      <c r="BR207" s="60">
        <f t="shared" si="20"/>
        <v>17.924374999999998</v>
      </c>
    </row>
    <row r="208" spans="1:70" s="1" customFormat="1" ht="20.25">
      <c r="A208" s="36" t="s">
        <v>37</v>
      </c>
      <c r="B208" s="20" t="s">
        <v>339</v>
      </c>
      <c r="C208" s="21" t="str">
        <f>CONCATENATE(A208," ",B208)</f>
        <v xml:space="preserve">ROSCOLUX #60 NO COLOR BLUE </v>
      </c>
      <c r="D208" s="22">
        <v>66.78</v>
      </c>
      <c r="E208" s="22">
        <v>72.14</v>
      </c>
      <c r="F208" s="22">
        <v>75.849999999999994</v>
      </c>
      <c r="G208" s="22">
        <v>77.599999999999994</v>
      </c>
      <c r="H208" s="22">
        <v>76.87</v>
      </c>
      <c r="I208" s="22">
        <v>74.569999999999993</v>
      </c>
      <c r="J208" s="22">
        <v>71.23</v>
      </c>
      <c r="K208" s="22">
        <v>66.87</v>
      </c>
      <c r="L208" s="22">
        <v>60.13</v>
      </c>
      <c r="M208" s="22">
        <v>55.03</v>
      </c>
      <c r="N208" s="22">
        <v>48.19</v>
      </c>
      <c r="O208" s="22">
        <v>43.06</v>
      </c>
      <c r="P208" s="22">
        <v>40.619999999999997</v>
      </c>
      <c r="Q208" s="22">
        <v>39.94</v>
      </c>
      <c r="R208" s="22">
        <v>36.450000000000003</v>
      </c>
      <c r="S208" s="22">
        <v>50.37</v>
      </c>
      <c r="T208" s="22">
        <v>74.569999999999993</v>
      </c>
      <c r="U208" s="22">
        <v>83.04</v>
      </c>
      <c r="V208" s="22">
        <v>84.67</v>
      </c>
      <c r="W208" s="22">
        <v>85.3</v>
      </c>
      <c r="X208" s="23">
        <v>0.62</v>
      </c>
      <c r="Y208" s="24">
        <v>75.36</v>
      </c>
      <c r="Z208" s="24">
        <v>-10.606</v>
      </c>
      <c r="AA208" s="24">
        <v>-23.361999999999998</v>
      </c>
      <c r="AB208" s="24">
        <v>77.697999999999993</v>
      </c>
      <c r="AC208" s="24">
        <v>-6.3150000000000004</v>
      </c>
      <c r="AD208" s="24">
        <v>-19.992999999999999</v>
      </c>
      <c r="AE208" s="25">
        <v>48.853344966993305</v>
      </c>
      <c r="AF208" s="25">
        <v>0.39679942456828771</v>
      </c>
      <c r="AG208" s="25">
        <v>0.39212245772022564</v>
      </c>
      <c r="AH208" s="25">
        <v>52.700774169732746</v>
      </c>
      <c r="AI208" s="25">
        <v>0.26266624071043138</v>
      </c>
      <c r="AJ208" s="25">
        <v>0.28981597496621314</v>
      </c>
      <c r="AK208" s="26"/>
      <c r="AL208" s="27" t="s">
        <v>50</v>
      </c>
      <c r="AM208" s="27" t="s">
        <v>42</v>
      </c>
      <c r="AN208" s="27" t="s">
        <v>51</v>
      </c>
      <c r="AO208" s="27" t="s">
        <v>31</v>
      </c>
      <c r="AP208" s="28" t="s">
        <v>32</v>
      </c>
      <c r="AQ208" s="28" t="s">
        <v>32</v>
      </c>
      <c r="AR208" s="28" t="s">
        <v>33</v>
      </c>
      <c r="AS208" s="29"/>
      <c r="AT208" s="30" t="s">
        <v>34</v>
      </c>
      <c r="AU208" s="30" t="s">
        <v>34</v>
      </c>
      <c r="AV208" s="30" t="s">
        <v>34</v>
      </c>
      <c r="AW208" s="31" t="s">
        <v>35</v>
      </c>
      <c r="AX208" s="32" t="s">
        <v>36</v>
      </c>
      <c r="AY208" s="37"/>
      <c r="AZ208" s="60">
        <f>AVERAGE(D208,G208)</f>
        <v>72.19</v>
      </c>
      <c r="BA208" s="60">
        <f>AVERAGE(H208,K208)</f>
        <v>71.87</v>
      </c>
      <c r="BB208" s="60">
        <f>AVERAGE(L208,O208)</f>
        <v>51.594999999999999</v>
      </c>
      <c r="BC208" s="60">
        <f>AVERAGE(P208,S208)</f>
        <v>45.494999999999997</v>
      </c>
      <c r="BD208" s="60">
        <f>AVERAGE(T208,W208)</f>
        <v>79.935000000000002</v>
      </c>
      <c r="BE208" s="37"/>
      <c r="BF208" s="1" t="str">
        <f>B208</f>
        <v xml:space="preserve">#60 NO COLOR BLUE </v>
      </c>
      <c r="BG208" s="60">
        <f>MAX(AZ208-SUM(BA208:BD208)/4,0)</f>
        <v>9.9662499999999952</v>
      </c>
      <c r="BH208" s="60">
        <f>MAX(BA208-(AZ208+SUM(BB208:BD208)/4),0)</f>
        <v>0</v>
      </c>
      <c r="BI208" s="60">
        <f>MAX(BB208-(SUM(AZ208:BA208)+SUM(BC208:BD208))/4,0)</f>
        <v>0</v>
      </c>
      <c r="BJ208" s="60">
        <f>MAX(BC208-(SUM(AZ208:BB208)+BD208)/4,0)</f>
        <v>0</v>
      </c>
      <c r="BK208" s="60">
        <f>MAX(BD208-SUM(AZ208:BC208)/4,0)</f>
        <v>19.647500000000001</v>
      </c>
      <c r="BL208" s="37"/>
      <c r="BM208" s="37"/>
      <c r="BN208" s="60">
        <f t="shared" si="16"/>
        <v>0</v>
      </c>
      <c r="BO208" s="60">
        <f t="shared" si="17"/>
        <v>0</v>
      </c>
      <c r="BP208" s="60">
        <f t="shared" si="18"/>
        <v>0</v>
      </c>
      <c r="BQ208" s="60">
        <f t="shared" si="19"/>
        <v>0</v>
      </c>
      <c r="BR208" s="60">
        <f t="shared" si="20"/>
        <v>17.1559375</v>
      </c>
    </row>
    <row r="209" spans="1:70" s="1" customFormat="1" ht="20.25">
      <c r="A209" s="36" t="s">
        <v>37</v>
      </c>
      <c r="B209" s="20" t="s">
        <v>204</v>
      </c>
      <c r="C209" s="21" t="str">
        <f>CONCATENATE(A209," ",B209)</f>
        <v>ROSCOLUX #368 WINKLER BLUE</v>
      </c>
      <c r="D209" s="46">
        <v>46.32</v>
      </c>
      <c r="E209" s="46">
        <v>46.32</v>
      </c>
      <c r="F209" s="46">
        <v>46.32</v>
      </c>
      <c r="G209" s="46">
        <v>56.56</v>
      </c>
      <c r="H209" s="46">
        <v>67.41</v>
      </c>
      <c r="I209" s="46">
        <v>68.34</v>
      </c>
      <c r="J209" s="46">
        <v>60.4</v>
      </c>
      <c r="K209" s="46">
        <v>46.65</v>
      </c>
      <c r="L209" s="46">
        <v>31.11</v>
      </c>
      <c r="M209" s="46">
        <v>16.850000000000001</v>
      </c>
      <c r="N209" s="46">
        <v>9.92</v>
      </c>
      <c r="O209" s="46">
        <v>4.49</v>
      </c>
      <c r="P209" s="46">
        <v>4.4000000000000004</v>
      </c>
      <c r="Q209" s="46">
        <v>4.37</v>
      </c>
      <c r="R209" s="46">
        <v>5.65</v>
      </c>
      <c r="S209" s="46">
        <v>27.09</v>
      </c>
      <c r="T209" s="46">
        <v>61.57</v>
      </c>
      <c r="U209" s="46">
        <v>77.39</v>
      </c>
      <c r="V209" s="46">
        <v>77.39</v>
      </c>
      <c r="W209" s="46">
        <v>77.39</v>
      </c>
      <c r="X209" s="23">
        <v>0.16</v>
      </c>
      <c r="Y209" s="47">
        <v>45.12</v>
      </c>
      <c r="Z209" s="47">
        <v>-24.06</v>
      </c>
      <c r="AA209" s="47">
        <v>-65.92</v>
      </c>
      <c r="AB209" s="47">
        <v>52.43</v>
      </c>
      <c r="AC209" s="47">
        <v>-7.08</v>
      </c>
      <c r="AD209" s="47">
        <v>-54.18</v>
      </c>
      <c r="AE209" s="47">
        <v>14.629</v>
      </c>
      <c r="AF209" s="47">
        <v>0.2492</v>
      </c>
      <c r="AG209" s="47">
        <v>0.2989</v>
      </c>
      <c r="AH209" s="47">
        <v>20.532</v>
      </c>
      <c r="AI209" s="47">
        <v>0.16900000000000001</v>
      </c>
      <c r="AJ209" s="47">
        <v>0.19170000000000001</v>
      </c>
      <c r="AK209" s="26"/>
      <c r="AL209" s="27" t="s">
        <v>28</v>
      </c>
      <c r="AM209" s="27" t="s">
        <v>29</v>
      </c>
      <c r="AN209" s="27" t="s">
        <v>30</v>
      </c>
      <c r="AO209" s="27" t="s">
        <v>31</v>
      </c>
      <c r="AP209" s="28" t="s">
        <v>32</v>
      </c>
      <c r="AQ209" s="28" t="s">
        <v>32</v>
      </c>
      <c r="AR209" s="28" t="s">
        <v>33</v>
      </c>
      <c r="AS209" s="29"/>
      <c r="AT209" s="30" t="s">
        <v>34</v>
      </c>
      <c r="AU209" s="30" t="s">
        <v>34</v>
      </c>
      <c r="AV209" s="31" t="s">
        <v>35</v>
      </c>
      <c r="AW209" s="31" t="s">
        <v>35</v>
      </c>
      <c r="AX209" s="32" t="s">
        <v>36</v>
      </c>
      <c r="AZ209" s="60">
        <f>AVERAGE(D209,G209)</f>
        <v>51.44</v>
      </c>
      <c r="BA209" s="60">
        <f>AVERAGE(H209,K209)</f>
        <v>57.03</v>
      </c>
      <c r="BB209" s="60">
        <f>AVERAGE(L209,O209)</f>
        <v>17.8</v>
      </c>
      <c r="BC209" s="60">
        <f>AVERAGE(P209,S209)</f>
        <v>15.745000000000001</v>
      </c>
      <c r="BD209" s="60">
        <f>AVERAGE(T209,W209)</f>
        <v>69.48</v>
      </c>
      <c r="BF209" s="1" t="str">
        <f>B209</f>
        <v>#368 WINKLER BLUE</v>
      </c>
      <c r="BG209" s="60">
        <f>MAX(AZ209-SUM(BA209:BD209)/4,0)</f>
        <v>11.426249999999996</v>
      </c>
      <c r="BH209" s="60">
        <f>MAX(BA209-(AZ209+SUM(BB209:BD209)/4),0)</f>
        <v>0</v>
      </c>
      <c r="BI209" s="60">
        <f>MAX(BB209-(SUM(AZ209:BA209)+SUM(BC209:BD209))/4,0)</f>
        <v>0</v>
      </c>
      <c r="BJ209" s="60">
        <f>MAX(BC209-(SUM(AZ209:BB209)+BD209)/4,0)</f>
        <v>0</v>
      </c>
      <c r="BK209" s="60">
        <f>MAX(BD209-SUM(AZ209:BC209)/4,0)</f>
        <v>33.976250000000007</v>
      </c>
      <c r="BN209" s="60">
        <f t="shared" si="16"/>
        <v>0</v>
      </c>
      <c r="BO209" s="60">
        <f t="shared" si="17"/>
        <v>0</v>
      </c>
      <c r="BP209" s="60">
        <f t="shared" si="18"/>
        <v>0</v>
      </c>
      <c r="BQ209" s="60">
        <f t="shared" si="19"/>
        <v>0</v>
      </c>
      <c r="BR209" s="60">
        <f t="shared" si="20"/>
        <v>31.119687500000008</v>
      </c>
    </row>
    <row r="210" spans="1:70" s="1" customFormat="1" ht="20.25">
      <c r="A210" s="36" t="s">
        <v>37</v>
      </c>
      <c r="B210" s="21" t="s">
        <v>323</v>
      </c>
      <c r="C210" s="21" t="str">
        <f>B210</f>
        <v>#4930 CALCOLOR 30 LAVENDER</v>
      </c>
      <c r="D210" s="38">
        <v>59.5</v>
      </c>
      <c r="E210" s="38">
        <v>67.08</v>
      </c>
      <c r="F210" s="38">
        <v>72</v>
      </c>
      <c r="G210" s="38">
        <v>72.88</v>
      </c>
      <c r="H210" s="38">
        <v>68.78</v>
      </c>
      <c r="I210" s="38">
        <v>60.63</v>
      </c>
      <c r="J210" s="38">
        <v>50.17</v>
      </c>
      <c r="K210" s="38">
        <v>41.57</v>
      </c>
      <c r="L210" s="38">
        <v>32.33</v>
      </c>
      <c r="M210" s="38">
        <v>32.770000000000003</v>
      </c>
      <c r="N210" s="38">
        <v>29.48</v>
      </c>
      <c r="O210" s="38">
        <v>36.950000000000003</v>
      </c>
      <c r="P210" s="38">
        <v>43.36</v>
      </c>
      <c r="Q210" s="38">
        <v>43.64</v>
      </c>
      <c r="R210" s="38">
        <v>40.79</v>
      </c>
      <c r="S210" s="38">
        <v>54.94</v>
      </c>
      <c r="T210" s="38">
        <v>75.63</v>
      </c>
      <c r="U210" s="38">
        <v>82.32</v>
      </c>
      <c r="V210" s="38">
        <v>83.47</v>
      </c>
      <c r="W210" s="39">
        <v>83.64</v>
      </c>
      <c r="X210" s="23">
        <v>0.47</v>
      </c>
      <c r="Y210" s="31">
        <v>67.917000000000002</v>
      </c>
      <c r="Z210" s="31">
        <v>11.909000000000001</v>
      </c>
      <c r="AA210" s="31">
        <v>-24.213000000000001</v>
      </c>
      <c r="AB210" s="31">
        <v>67.918999999999997</v>
      </c>
      <c r="AC210" s="31">
        <v>18.359000000000002</v>
      </c>
      <c r="AD210" s="31">
        <v>-26.324000000000002</v>
      </c>
      <c r="AE210" s="25">
        <v>37.859587791641019</v>
      </c>
      <c r="AF210" s="25">
        <v>0.4398999913050855</v>
      </c>
      <c r="AG210" s="25">
        <v>0.35908746049988688</v>
      </c>
      <c r="AH210" s="25">
        <v>37.862294787132456</v>
      </c>
      <c r="AI210" s="25">
        <v>0.28404522422152245</v>
      </c>
      <c r="AJ210" s="25">
        <v>0.25818895118080654</v>
      </c>
      <c r="AK210" s="28"/>
      <c r="AL210" s="27" t="s">
        <v>65</v>
      </c>
      <c r="AM210" s="27" t="s">
        <v>42</v>
      </c>
      <c r="AN210" s="27" t="s">
        <v>66</v>
      </c>
      <c r="AO210" s="27" t="s">
        <v>31</v>
      </c>
      <c r="AP210" s="28" t="s">
        <v>32</v>
      </c>
      <c r="AQ210" s="28" t="s">
        <v>324</v>
      </c>
      <c r="AR210" s="28" t="s">
        <v>322</v>
      </c>
      <c r="AS210" s="28"/>
      <c r="AT210" s="30" t="s">
        <v>34</v>
      </c>
      <c r="AU210" s="30" t="s">
        <v>34</v>
      </c>
      <c r="AV210" s="30" t="s">
        <v>34</v>
      </c>
      <c r="AW210" s="31" t="s">
        <v>36</v>
      </c>
      <c r="AX210" s="32" t="s">
        <v>36</v>
      </c>
      <c r="AZ210" s="60">
        <f>AVERAGE(D210,G210)</f>
        <v>66.19</v>
      </c>
      <c r="BA210" s="60">
        <f>AVERAGE(H210,K210)</f>
        <v>55.174999999999997</v>
      </c>
      <c r="BB210" s="60">
        <f>AVERAGE(L210,O210)</f>
        <v>34.64</v>
      </c>
      <c r="BC210" s="60">
        <f>AVERAGE(P210,S210)</f>
        <v>49.15</v>
      </c>
      <c r="BD210" s="60">
        <f>AVERAGE(T210,W210)</f>
        <v>79.634999999999991</v>
      </c>
      <c r="BF210" s="1" t="str">
        <f>B210</f>
        <v>#4930 CALCOLOR 30 LAVENDER</v>
      </c>
      <c r="BG210" s="60">
        <f>MAX(AZ210-SUM(BA210:BD210)/4,0)</f>
        <v>11.54</v>
      </c>
      <c r="BH210" s="60">
        <f>MAX(BA210-(AZ210+SUM(BB210:BD210)/4),0)</f>
        <v>0</v>
      </c>
      <c r="BI210" s="60">
        <f>MAX(BB210-(SUM(AZ210:BA210)+SUM(BC210:BD210))/4,0)</f>
        <v>0</v>
      </c>
      <c r="BJ210" s="60">
        <f>MAX(BC210-(SUM(AZ210:BB210)+BD210)/4,0)</f>
        <v>0</v>
      </c>
      <c r="BK210" s="60">
        <f>MAX(BD210-SUM(AZ210:BC210)/4,0)</f>
        <v>28.346249999999991</v>
      </c>
      <c r="BN210" s="60">
        <f t="shared" si="16"/>
        <v>0</v>
      </c>
      <c r="BO210" s="60">
        <f t="shared" si="17"/>
        <v>0</v>
      </c>
      <c r="BP210" s="60">
        <f t="shared" si="18"/>
        <v>0</v>
      </c>
      <c r="BQ210" s="60">
        <f t="shared" si="19"/>
        <v>0</v>
      </c>
      <c r="BR210" s="60">
        <f t="shared" si="20"/>
        <v>25.461249999999993</v>
      </c>
    </row>
    <row r="211" spans="1:70" s="1" customFormat="1" ht="20.25">
      <c r="A211" s="36" t="s">
        <v>37</v>
      </c>
      <c r="B211" s="21" t="s">
        <v>111</v>
      </c>
      <c r="C211" s="21" t="s">
        <v>112</v>
      </c>
      <c r="D211" s="38">
        <v>45.74</v>
      </c>
      <c r="E211" s="38">
        <v>53.75</v>
      </c>
      <c r="F211" s="38">
        <v>60.04</v>
      </c>
      <c r="G211" s="38">
        <v>68.02</v>
      </c>
      <c r="H211" s="38">
        <v>68.97</v>
      </c>
      <c r="I211" s="38">
        <v>63.9</v>
      </c>
      <c r="J211" s="38">
        <v>56.19</v>
      </c>
      <c r="K211" s="38">
        <v>49.57</v>
      </c>
      <c r="L211" s="38">
        <v>41.65</v>
      </c>
      <c r="M211" s="38">
        <v>40.590000000000003</v>
      </c>
      <c r="N211" s="38">
        <v>34.75</v>
      </c>
      <c r="O211" s="38">
        <v>35.770000000000003</v>
      </c>
      <c r="P211" s="38">
        <v>31.53</v>
      </c>
      <c r="Q211" s="38">
        <v>26.3</v>
      </c>
      <c r="R211" s="38">
        <v>23.89</v>
      </c>
      <c r="S211" s="38">
        <v>21.62</v>
      </c>
      <c r="T211" s="38">
        <v>27.88</v>
      </c>
      <c r="U211" s="38">
        <v>47.1</v>
      </c>
      <c r="V211" s="38">
        <v>68.22</v>
      </c>
      <c r="W211" s="39">
        <v>79.88</v>
      </c>
      <c r="X211" s="23">
        <v>0.41</v>
      </c>
      <c r="Y211" s="31">
        <v>66.427000000000007</v>
      </c>
      <c r="Z211" s="31">
        <v>-10.845000000000001</v>
      </c>
      <c r="AA211" s="31">
        <v>-29.056999999999999</v>
      </c>
      <c r="AB211" s="31">
        <v>68.921000000000006</v>
      </c>
      <c r="AC211" s="31">
        <v>-1.9019999999999999</v>
      </c>
      <c r="AD211" s="31">
        <v>-26.04</v>
      </c>
      <c r="AE211" s="25">
        <v>35.878519439378607</v>
      </c>
      <c r="AF211" s="25">
        <v>0.38545302118040142</v>
      </c>
      <c r="AG211" s="25">
        <v>0.38055054886232986</v>
      </c>
      <c r="AH211" s="25">
        <v>39.234789887472388</v>
      </c>
      <c r="AI211" s="25">
        <v>0.25312618844291107</v>
      </c>
      <c r="AJ211" s="25">
        <v>0.27113088013686953</v>
      </c>
      <c r="AK211" s="28"/>
      <c r="AL211" s="27" t="s">
        <v>65</v>
      </c>
      <c r="AM211" s="27" t="s">
        <v>42</v>
      </c>
      <c r="AN211" s="27" t="s">
        <v>66</v>
      </c>
      <c r="AO211" s="27" t="s">
        <v>31</v>
      </c>
      <c r="AP211" s="43" t="s">
        <v>113</v>
      </c>
      <c r="AQ211" s="28" t="s">
        <v>32</v>
      </c>
      <c r="AR211" s="28" t="s">
        <v>110</v>
      </c>
      <c r="AS211" s="28"/>
      <c r="AT211" s="30" t="s">
        <v>34</v>
      </c>
      <c r="AU211" s="30" t="s">
        <v>34</v>
      </c>
      <c r="AV211" s="30" t="s">
        <v>34</v>
      </c>
      <c r="AW211" s="31" t="s">
        <v>36</v>
      </c>
      <c r="AX211" s="32" t="s">
        <v>36</v>
      </c>
      <c r="AZ211" s="60">
        <f>AVERAGE(D211,G211)</f>
        <v>56.879999999999995</v>
      </c>
      <c r="BA211" s="60">
        <f>AVERAGE(H211,K211)</f>
        <v>59.269999999999996</v>
      </c>
      <c r="BB211" s="60">
        <f>AVERAGE(L211,O211)</f>
        <v>38.71</v>
      </c>
      <c r="BC211" s="60">
        <f>AVERAGE(P211,S211)</f>
        <v>26.575000000000003</v>
      </c>
      <c r="BD211" s="60">
        <f>AVERAGE(T211,W211)</f>
        <v>53.879999999999995</v>
      </c>
      <c r="BF211" s="1" t="str">
        <f>B211</f>
        <v>#3203 3/4 BLUE CTB</v>
      </c>
      <c r="BG211" s="60">
        <f>MAX(AZ211-SUM(BA211:BD211)/4,0)</f>
        <v>12.271249999999995</v>
      </c>
      <c r="BH211" s="60">
        <f>MAX(BA211-(AZ211+SUM(BB211:BD211)/4),0)</f>
        <v>0</v>
      </c>
      <c r="BI211" s="60">
        <f>MAX(BB211-(SUM(AZ211:BA211)+SUM(BC211:BD211))/4,0)</f>
        <v>0</v>
      </c>
      <c r="BJ211" s="60">
        <f>MAX(BC211-(SUM(AZ211:BB211)+BD211)/4,0)</f>
        <v>0</v>
      </c>
      <c r="BK211" s="60">
        <f>MAX(BD211-SUM(AZ211:BC211)/4,0)</f>
        <v>8.5212499999999949</v>
      </c>
      <c r="BN211" s="60">
        <f t="shared" si="16"/>
        <v>0</v>
      </c>
      <c r="BO211" s="60">
        <f t="shared" si="17"/>
        <v>0</v>
      </c>
      <c r="BP211" s="60">
        <f t="shared" si="18"/>
        <v>0</v>
      </c>
      <c r="BQ211" s="60">
        <f t="shared" si="19"/>
        <v>0</v>
      </c>
      <c r="BR211" s="60">
        <f t="shared" si="20"/>
        <v>5.4534374999999962</v>
      </c>
    </row>
    <row r="212" spans="1:70" s="1" customFormat="1" ht="20.25">
      <c r="A212" s="36" t="s">
        <v>37</v>
      </c>
      <c r="B212" s="20" t="s">
        <v>213</v>
      </c>
      <c r="C212" s="21" t="str">
        <f>CONCATENATE(A212," ",B212)</f>
        <v xml:space="preserve">ROSCOLUX #376 BERMUDA BLUE </v>
      </c>
      <c r="D212" s="22">
        <v>45.86</v>
      </c>
      <c r="E212" s="22">
        <v>53.87</v>
      </c>
      <c r="F212" s="22">
        <v>53.33</v>
      </c>
      <c r="G212" s="22">
        <v>42.75</v>
      </c>
      <c r="H212" s="22">
        <v>34.81</v>
      </c>
      <c r="I212" s="22">
        <v>39.11</v>
      </c>
      <c r="J212" s="22">
        <v>51.92</v>
      </c>
      <c r="K212" s="22">
        <v>45.56</v>
      </c>
      <c r="L212" s="22">
        <v>32.880000000000003</v>
      </c>
      <c r="M212" s="22">
        <v>21.15</v>
      </c>
      <c r="N212" s="22">
        <v>12.15</v>
      </c>
      <c r="O212" s="22">
        <v>6.32</v>
      </c>
      <c r="P212" s="22">
        <v>4.38</v>
      </c>
      <c r="Q212" s="22">
        <v>3.96</v>
      </c>
      <c r="R212" s="22">
        <v>3.44</v>
      </c>
      <c r="S212" s="22">
        <v>10.24</v>
      </c>
      <c r="T212" s="22">
        <v>38.58</v>
      </c>
      <c r="U212" s="22">
        <v>67.38</v>
      </c>
      <c r="V212" s="22">
        <v>78.680000000000007</v>
      </c>
      <c r="W212" s="22">
        <v>81.92</v>
      </c>
      <c r="X212" s="23">
        <v>0.06</v>
      </c>
      <c r="Y212" s="24">
        <v>45.65</v>
      </c>
      <c r="Z212" s="24">
        <v>-39.036999999999999</v>
      </c>
      <c r="AA212" s="24">
        <v>-42.345999999999997</v>
      </c>
      <c r="AB212" s="24">
        <v>52.128</v>
      </c>
      <c r="AC212" s="24">
        <v>-30.440999999999999</v>
      </c>
      <c r="AD212" s="24">
        <v>-30.489000000000001</v>
      </c>
      <c r="AE212" s="25">
        <v>15.011540943470925</v>
      </c>
      <c r="AF212" s="25">
        <v>0.25692807951711416</v>
      </c>
      <c r="AG212" s="25">
        <v>0.37678680974075207</v>
      </c>
      <c r="AH212" s="25">
        <v>20.258297825937927</v>
      </c>
      <c r="AI212" s="25">
        <v>0.17733604615578291</v>
      </c>
      <c r="AJ212" s="25">
        <v>0.25915951057171444</v>
      </c>
      <c r="AK212" s="26"/>
      <c r="AL212" s="27" t="s">
        <v>50</v>
      </c>
      <c r="AM212" s="27" t="s">
        <v>42</v>
      </c>
      <c r="AN212" s="27" t="s">
        <v>51</v>
      </c>
      <c r="AO212" s="27" t="s">
        <v>31</v>
      </c>
      <c r="AP212" s="28" t="s">
        <v>32</v>
      </c>
      <c r="AQ212" s="28" t="s">
        <v>32</v>
      </c>
      <c r="AR212" s="28" t="s">
        <v>33</v>
      </c>
      <c r="AS212" s="29"/>
      <c r="AT212" s="30" t="s">
        <v>34</v>
      </c>
      <c r="AU212" s="30" t="s">
        <v>34</v>
      </c>
      <c r="AV212" s="30" t="s">
        <v>34</v>
      </c>
      <c r="AW212" s="31" t="s">
        <v>35</v>
      </c>
      <c r="AX212" s="32" t="s">
        <v>36</v>
      </c>
      <c r="AY212" s="37"/>
      <c r="AZ212" s="60">
        <f>AVERAGE(D212,G212)</f>
        <v>44.305</v>
      </c>
      <c r="BA212" s="60">
        <f>AVERAGE(H212,K212)</f>
        <v>40.185000000000002</v>
      </c>
      <c r="BB212" s="60">
        <f>AVERAGE(L212,O212)</f>
        <v>19.600000000000001</v>
      </c>
      <c r="BC212" s="60">
        <f>AVERAGE(P212,S212)</f>
        <v>7.3100000000000005</v>
      </c>
      <c r="BD212" s="60">
        <f>AVERAGE(T212,W212)</f>
        <v>60.25</v>
      </c>
      <c r="BE212" s="37"/>
      <c r="BF212" s="1" t="str">
        <f>B212</f>
        <v xml:space="preserve">#376 BERMUDA BLUE </v>
      </c>
      <c r="BG212" s="60">
        <f>MAX(AZ212-SUM(BA212:BD212)/4,0)</f>
        <v>12.46875</v>
      </c>
      <c r="BH212" s="60">
        <f>MAX(BA212-(AZ212+SUM(BB212:BD212)/4),0)</f>
        <v>0</v>
      </c>
      <c r="BI212" s="60">
        <f>MAX(BB212-(SUM(AZ212:BA212)+SUM(BC212:BD212))/4,0)</f>
        <v>0</v>
      </c>
      <c r="BJ212" s="60">
        <f>MAX(BC212-(SUM(AZ212:BB212)+BD212)/4,0)</f>
        <v>0</v>
      </c>
      <c r="BK212" s="60">
        <f>MAX(BD212-SUM(AZ212:BC212)/4,0)</f>
        <v>32.4</v>
      </c>
      <c r="BL212" s="37"/>
      <c r="BM212" s="37"/>
      <c r="BN212" s="60">
        <f t="shared" si="16"/>
        <v>0</v>
      </c>
      <c r="BO212" s="60">
        <f t="shared" si="17"/>
        <v>0</v>
      </c>
      <c r="BP212" s="60">
        <f t="shared" si="18"/>
        <v>0</v>
      </c>
      <c r="BQ212" s="60">
        <f t="shared" si="19"/>
        <v>0</v>
      </c>
      <c r="BR212" s="60">
        <f t="shared" si="20"/>
        <v>29.282812499999999</v>
      </c>
    </row>
    <row r="213" spans="1:70" s="1" customFormat="1" ht="20.25">
      <c r="A213" s="36" t="s">
        <v>37</v>
      </c>
      <c r="B213" s="20" t="s">
        <v>341</v>
      </c>
      <c r="C213" s="21" t="str">
        <f>CONCATENATE(A213," ",B213)</f>
        <v xml:space="preserve">ROSCOLUX #62 BOOSTER BLUE </v>
      </c>
      <c r="D213" s="22">
        <v>48.44</v>
      </c>
      <c r="E213" s="22">
        <v>56.06</v>
      </c>
      <c r="F213" s="22">
        <v>62.89</v>
      </c>
      <c r="G213" s="22">
        <v>71.47</v>
      </c>
      <c r="H213" s="22">
        <v>72.92</v>
      </c>
      <c r="I213" s="22">
        <v>68.81</v>
      </c>
      <c r="J213" s="22">
        <v>62.6</v>
      </c>
      <c r="K213" s="22">
        <v>57.03</v>
      </c>
      <c r="L213" s="22">
        <v>49.9</v>
      </c>
      <c r="M213" s="22">
        <v>47.55</v>
      </c>
      <c r="N213" s="22">
        <v>40.42</v>
      </c>
      <c r="O213" s="22">
        <v>37.9</v>
      </c>
      <c r="P213" s="22">
        <v>31.79</v>
      </c>
      <c r="Q213" s="22">
        <v>26.32</v>
      </c>
      <c r="R213" s="22">
        <v>23.83</v>
      </c>
      <c r="S213" s="22">
        <v>21.72</v>
      </c>
      <c r="T213" s="22">
        <v>28.25</v>
      </c>
      <c r="U213" s="22">
        <v>47.59</v>
      </c>
      <c r="V213" s="22">
        <v>68.44</v>
      </c>
      <c r="W213" s="22">
        <v>80.010000000000005</v>
      </c>
      <c r="X213" s="23">
        <v>0.54</v>
      </c>
      <c r="Y213" s="24">
        <v>69.218000000000004</v>
      </c>
      <c r="Z213" s="24">
        <v>-16.707000000000001</v>
      </c>
      <c r="AA213" s="24">
        <v>-28.695</v>
      </c>
      <c r="AB213" s="24">
        <v>72.251000000000005</v>
      </c>
      <c r="AC213" s="24">
        <v>-8.0280000000000005</v>
      </c>
      <c r="AD213" s="24">
        <v>-24.436</v>
      </c>
      <c r="AE213" s="25">
        <v>39.647886789397383</v>
      </c>
      <c r="AF213" s="25">
        <v>0.37277546328223216</v>
      </c>
      <c r="AG213" s="25">
        <v>0.39027990663504691</v>
      </c>
      <c r="AH213" s="25">
        <v>44.033675534901185</v>
      </c>
      <c r="AI213" s="25">
        <v>0.24811154785462392</v>
      </c>
      <c r="AJ213" s="25">
        <v>0.27837036420533962</v>
      </c>
      <c r="AK213" s="26"/>
      <c r="AL213" s="27" t="s">
        <v>28</v>
      </c>
      <c r="AM213" s="27" t="s">
        <v>42</v>
      </c>
      <c r="AN213" s="27" t="s">
        <v>51</v>
      </c>
      <c r="AO213" s="27" t="s">
        <v>31</v>
      </c>
      <c r="AP213" s="28" t="s">
        <v>32</v>
      </c>
      <c r="AQ213" s="28" t="s">
        <v>32</v>
      </c>
      <c r="AR213" s="28" t="s">
        <v>33</v>
      </c>
      <c r="AS213" s="29"/>
      <c r="AT213" s="30" t="s">
        <v>34</v>
      </c>
      <c r="AU213" s="30" t="s">
        <v>34</v>
      </c>
      <c r="AV213" s="30" t="s">
        <v>34</v>
      </c>
      <c r="AW213" s="31" t="s">
        <v>35</v>
      </c>
      <c r="AX213" s="32" t="s">
        <v>36</v>
      </c>
      <c r="AZ213" s="60">
        <f>AVERAGE(D213,G213)</f>
        <v>59.954999999999998</v>
      </c>
      <c r="BA213" s="60">
        <f>AVERAGE(H213,K213)</f>
        <v>64.974999999999994</v>
      </c>
      <c r="BB213" s="60">
        <f>AVERAGE(L213,O213)</f>
        <v>43.9</v>
      </c>
      <c r="BC213" s="60">
        <f>AVERAGE(P213,S213)</f>
        <v>26.754999999999999</v>
      </c>
      <c r="BD213" s="60">
        <f>AVERAGE(T213,W213)</f>
        <v>54.13</v>
      </c>
      <c r="BF213" s="1" t="str">
        <f>B213</f>
        <v xml:space="preserve">#62 BOOSTER BLUE </v>
      </c>
      <c r="BG213" s="60">
        <f>MAX(AZ213-SUM(BA213:BD213)/4,0)</f>
        <v>12.515000000000001</v>
      </c>
      <c r="BH213" s="60">
        <f>MAX(BA213-(AZ213+SUM(BB213:BD213)/4),0)</f>
        <v>0</v>
      </c>
      <c r="BI213" s="60">
        <f>MAX(BB213-(SUM(AZ213:BA213)+SUM(BC213:BD213))/4,0)</f>
        <v>0</v>
      </c>
      <c r="BJ213" s="60">
        <f>MAX(BC213-(SUM(AZ213:BB213)+BD213)/4,0)</f>
        <v>0</v>
      </c>
      <c r="BK213" s="60">
        <f>MAX(BD213-SUM(AZ213:BC213)/4,0)</f>
        <v>5.2337500000000077</v>
      </c>
      <c r="BN213" s="60">
        <f t="shared" si="16"/>
        <v>0</v>
      </c>
      <c r="BO213" s="60">
        <f t="shared" si="17"/>
        <v>0</v>
      </c>
      <c r="BP213" s="60">
        <f t="shared" si="18"/>
        <v>0</v>
      </c>
      <c r="BQ213" s="60">
        <f t="shared" si="19"/>
        <v>0</v>
      </c>
      <c r="BR213" s="60">
        <f t="shared" si="20"/>
        <v>2.1050000000000075</v>
      </c>
    </row>
    <row r="214" spans="1:70" s="1" customFormat="1" ht="20.25">
      <c r="A214" s="36" t="s">
        <v>37</v>
      </c>
      <c r="B214" s="21" t="s">
        <v>303</v>
      </c>
      <c r="C214" s="21" t="str">
        <f>B214</f>
        <v>#4760 CALCOLOR 60 MAGENTA</v>
      </c>
      <c r="D214" s="38">
        <v>51.05</v>
      </c>
      <c r="E214" s="38">
        <v>65.819999999999993</v>
      </c>
      <c r="F214" s="38">
        <v>69.97</v>
      </c>
      <c r="G214" s="38">
        <v>68.849999999999994</v>
      </c>
      <c r="H214" s="38">
        <v>60.79</v>
      </c>
      <c r="I214" s="38">
        <v>46.06</v>
      </c>
      <c r="J214" s="38">
        <v>30.85</v>
      </c>
      <c r="K214" s="38">
        <v>18.59</v>
      </c>
      <c r="L214" s="38">
        <v>11.71</v>
      </c>
      <c r="M214" s="38">
        <v>9.5</v>
      </c>
      <c r="N214" s="38">
        <v>11.83</v>
      </c>
      <c r="O214" s="38">
        <v>17.04</v>
      </c>
      <c r="P214" s="38">
        <v>41.32</v>
      </c>
      <c r="Q214" s="38">
        <v>56.25</v>
      </c>
      <c r="R214" s="38">
        <v>57.8</v>
      </c>
      <c r="S214" s="38">
        <v>65.150000000000006</v>
      </c>
      <c r="T214" s="38">
        <v>76.87</v>
      </c>
      <c r="U214" s="38">
        <v>82.94</v>
      </c>
      <c r="V214" s="38">
        <v>84.69</v>
      </c>
      <c r="W214" s="39">
        <v>85.25</v>
      </c>
      <c r="X214" s="23">
        <v>0.37</v>
      </c>
      <c r="Y214" s="31">
        <v>58.274000000000001</v>
      </c>
      <c r="Z214" s="31">
        <v>43.051000000000002</v>
      </c>
      <c r="AA214" s="31">
        <v>-27.456</v>
      </c>
      <c r="AB214" s="31">
        <v>54.84</v>
      </c>
      <c r="AC214" s="31">
        <v>52.795000000000002</v>
      </c>
      <c r="AD214" s="31">
        <v>-37.232999999999997</v>
      </c>
      <c r="AE214" s="25">
        <v>26.250433048891402</v>
      </c>
      <c r="AF214" s="25">
        <v>0.4988942104790749</v>
      </c>
      <c r="AG214" s="25">
        <v>0.30738146370791425</v>
      </c>
      <c r="AH214" s="25">
        <v>22.775173278937228</v>
      </c>
      <c r="AI214" s="25">
        <v>0.3112734516676231</v>
      </c>
      <c r="AJ214" s="25">
        <v>0.20342773951910803</v>
      </c>
      <c r="AK214" s="28"/>
      <c r="AL214" s="27" t="s">
        <v>65</v>
      </c>
      <c r="AM214" s="27" t="s">
        <v>42</v>
      </c>
      <c r="AN214" s="27" t="s">
        <v>66</v>
      </c>
      <c r="AO214" s="27" t="s">
        <v>31</v>
      </c>
      <c r="AP214" s="28" t="s">
        <v>32</v>
      </c>
      <c r="AQ214" s="28" t="s">
        <v>304</v>
      </c>
      <c r="AR214" s="28" t="s">
        <v>305</v>
      </c>
      <c r="AS214" s="28"/>
      <c r="AT214" s="30" t="s">
        <v>34</v>
      </c>
      <c r="AU214" s="30" t="s">
        <v>34</v>
      </c>
      <c r="AV214" s="30" t="s">
        <v>34</v>
      </c>
      <c r="AW214" s="31" t="s">
        <v>36</v>
      </c>
      <c r="AX214" s="32" t="s">
        <v>36</v>
      </c>
      <c r="AZ214" s="60">
        <f>AVERAGE(D214,G214)</f>
        <v>59.949999999999996</v>
      </c>
      <c r="BA214" s="60">
        <f>AVERAGE(H214,K214)</f>
        <v>39.69</v>
      </c>
      <c r="BB214" s="60">
        <f>AVERAGE(L214,O214)</f>
        <v>14.375</v>
      </c>
      <c r="BC214" s="60">
        <f>AVERAGE(P214,S214)</f>
        <v>53.234999999999999</v>
      </c>
      <c r="BD214" s="60">
        <f>AVERAGE(T214,W214)</f>
        <v>81.06</v>
      </c>
      <c r="BF214" s="1" t="str">
        <f>B214</f>
        <v>#4760 CALCOLOR 60 MAGENTA</v>
      </c>
      <c r="BG214" s="60">
        <f>MAX(AZ214-SUM(BA214:BD214)/4,0)</f>
        <v>12.859999999999992</v>
      </c>
      <c r="BH214" s="60">
        <f>MAX(BA214-(AZ214+SUM(BB214:BD214)/4),0)</f>
        <v>0</v>
      </c>
      <c r="BI214" s="60">
        <f>MAX(BB214-(SUM(AZ214:BA214)+SUM(BC214:BD214))/4,0)</f>
        <v>0</v>
      </c>
      <c r="BJ214" s="60">
        <f>MAX(BC214-(SUM(AZ214:BB214)+BD214)/4,0)</f>
        <v>4.4662500000000023</v>
      </c>
      <c r="BK214" s="60">
        <f>MAX(BD214-SUM(AZ214:BC214)/4,0)</f>
        <v>39.247500000000002</v>
      </c>
      <c r="BN214" s="60">
        <f t="shared" si="16"/>
        <v>0</v>
      </c>
      <c r="BO214" s="60">
        <f t="shared" si="17"/>
        <v>0</v>
      </c>
      <c r="BP214" s="60">
        <f t="shared" si="18"/>
        <v>0</v>
      </c>
      <c r="BQ214" s="60">
        <f t="shared" si="19"/>
        <v>1.2512500000000042</v>
      </c>
      <c r="BR214" s="60">
        <f t="shared" si="20"/>
        <v>34.915937500000005</v>
      </c>
    </row>
    <row r="215" spans="1:70" s="1" customFormat="1" ht="20.25">
      <c r="A215" s="36" t="s">
        <v>37</v>
      </c>
      <c r="B215" s="21" t="s">
        <v>306</v>
      </c>
      <c r="C215" s="21" t="str">
        <f>B215</f>
        <v>#4790 CALCOLOR 90 MAGENTA</v>
      </c>
      <c r="D215" s="38">
        <v>45.89</v>
      </c>
      <c r="E215" s="38">
        <v>62.4</v>
      </c>
      <c r="F215" s="38">
        <v>67.180000000000007</v>
      </c>
      <c r="G215" s="38">
        <v>65.66</v>
      </c>
      <c r="H215" s="38">
        <v>55.75</v>
      </c>
      <c r="I215" s="38">
        <v>39.26</v>
      </c>
      <c r="J215" s="38">
        <v>23.81</v>
      </c>
      <c r="K215" s="38">
        <v>12.43</v>
      </c>
      <c r="L215" s="38">
        <v>6.99</v>
      </c>
      <c r="M215" s="38">
        <v>5.36</v>
      </c>
      <c r="N215" s="38">
        <v>7.09</v>
      </c>
      <c r="O215" s="38">
        <v>11.4</v>
      </c>
      <c r="P215" s="38">
        <v>34.76</v>
      </c>
      <c r="Q215" s="38">
        <v>51.39</v>
      </c>
      <c r="R215" s="38">
        <v>53.26</v>
      </c>
      <c r="S215" s="38">
        <v>61.41</v>
      </c>
      <c r="T215" s="38">
        <v>75.03</v>
      </c>
      <c r="U215" s="38">
        <v>82.12</v>
      </c>
      <c r="V215" s="38">
        <v>84.27</v>
      </c>
      <c r="W215" s="39">
        <v>84.94</v>
      </c>
      <c r="X215" s="23">
        <v>0.28000000000000003</v>
      </c>
      <c r="Y215" s="31">
        <v>53.027999999999999</v>
      </c>
      <c r="Z215" s="31">
        <v>48.277999999999999</v>
      </c>
      <c r="AA215" s="31">
        <v>-29.76</v>
      </c>
      <c r="AB215" s="31">
        <v>48.953000000000003</v>
      </c>
      <c r="AC215" s="31">
        <v>60.125</v>
      </c>
      <c r="AD215" s="31">
        <v>-41.203000000000003</v>
      </c>
      <c r="AE215" s="25">
        <v>21.071813004194507</v>
      </c>
      <c r="AF215" s="25">
        <v>0.50842766081220025</v>
      </c>
      <c r="AG215" s="25">
        <v>0.29132016747342537</v>
      </c>
      <c r="AH215" s="25">
        <v>17.555923370370419</v>
      </c>
      <c r="AI215" s="25">
        <v>0.3119895316935033</v>
      </c>
      <c r="AJ215" s="25">
        <v>0.1835387968522168</v>
      </c>
      <c r="AK215" s="28"/>
      <c r="AL215" s="27" t="s">
        <v>65</v>
      </c>
      <c r="AM215" s="27" t="s">
        <v>42</v>
      </c>
      <c r="AN215" s="27" t="s">
        <v>66</v>
      </c>
      <c r="AO215" s="27" t="s">
        <v>31</v>
      </c>
      <c r="AP215" s="28" t="s">
        <v>32</v>
      </c>
      <c r="AQ215" s="28" t="s">
        <v>307</v>
      </c>
      <c r="AR215" s="28" t="s">
        <v>308</v>
      </c>
      <c r="AS215" s="28"/>
      <c r="AT215" s="30" t="s">
        <v>34</v>
      </c>
      <c r="AU215" s="30" t="s">
        <v>34</v>
      </c>
      <c r="AV215" s="30" t="s">
        <v>34</v>
      </c>
      <c r="AW215" s="31" t="s">
        <v>36</v>
      </c>
      <c r="AX215" s="32" t="s">
        <v>36</v>
      </c>
      <c r="AZ215" s="60">
        <f>AVERAGE(D215,G215)</f>
        <v>55.774999999999999</v>
      </c>
      <c r="BA215" s="60">
        <f>AVERAGE(H215,K215)</f>
        <v>34.090000000000003</v>
      </c>
      <c r="BB215" s="60">
        <f>AVERAGE(L215,O215)</f>
        <v>9.1950000000000003</v>
      </c>
      <c r="BC215" s="60">
        <f>AVERAGE(P215,S215)</f>
        <v>48.084999999999994</v>
      </c>
      <c r="BD215" s="60">
        <f>AVERAGE(T215,W215)</f>
        <v>79.984999999999999</v>
      </c>
      <c r="BF215" s="1" t="str">
        <f>B215</f>
        <v>#4790 CALCOLOR 90 MAGENTA</v>
      </c>
      <c r="BG215" s="60">
        <f>MAX(AZ215-SUM(BA215:BD215)/4,0)</f>
        <v>12.936249999999994</v>
      </c>
      <c r="BH215" s="60">
        <f>MAX(BA215-(AZ215+SUM(BB215:BD215)/4),0)</f>
        <v>0</v>
      </c>
      <c r="BI215" s="60">
        <f>MAX(BB215-(SUM(AZ215:BA215)+SUM(BC215:BD215))/4,0)</f>
        <v>0</v>
      </c>
      <c r="BJ215" s="60">
        <f>MAX(BC215-(SUM(AZ215:BB215)+BD215)/4,0)</f>
        <v>3.3237499999999898</v>
      </c>
      <c r="BK215" s="60">
        <f>MAX(BD215-SUM(AZ215:BC215)/4,0)</f>
        <v>43.198750000000004</v>
      </c>
      <c r="BN215" s="60">
        <f t="shared" si="16"/>
        <v>0</v>
      </c>
      <c r="BO215" s="60">
        <f t="shared" si="17"/>
        <v>0</v>
      </c>
      <c r="BP215" s="60">
        <f t="shared" si="18"/>
        <v>0</v>
      </c>
      <c r="BQ215" s="60">
        <f t="shared" si="19"/>
        <v>8.968749999999126E-2</v>
      </c>
      <c r="BR215" s="60">
        <f t="shared" si="20"/>
        <v>39.133750000000006</v>
      </c>
    </row>
    <row r="216" spans="1:70" s="1" customFormat="1" ht="20.25">
      <c r="A216" s="36" t="s">
        <v>37</v>
      </c>
      <c r="B216" s="21" t="s">
        <v>236</v>
      </c>
      <c r="C216" s="21" t="s">
        <v>236</v>
      </c>
      <c r="D216" s="38">
        <v>57.02</v>
      </c>
      <c r="E216" s="38">
        <v>65.59</v>
      </c>
      <c r="F216" s="38">
        <v>71.510000000000005</v>
      </c>
      <c r="G216" s="38">
        <v>73.2</v>
      </c>
      <c r="H216" s="38">
        <v>70.739999999999995</v>
      </c>
      <c r="I216" s="38">
        <v>65.17</v>
      </c>
      <c r="J216" s="38">
        <v>57.45</v>
      </c>
      <c r="K216" s="38">
        <v>49.76</v>
      </c>
      <c r="L216" s="38">
        <v>40.24</v>
      </c>
      <c r="M216" s="38">
        <v>36.659999999999997</v>
      </c>
      <c r="N216" s="38">
        <v>30.57</v>
      </c>
      <c r="O216" s="38">
        <v>29.9</v>
      </c>
      <c r="P216" s="38">
        <v>29.92</v>
      </c>
      <c r="Q216" s="38">
        <v>29.18</v>
      </c>
      <c r="R216" s="38">
        <v>27.42</v>
      </c>
      <c r="S216" s="38">
        <v>39.409999999999997</v>
      </c>
      <c r="T216" s="38">
        <v>64.31</v>
      </c>
      <c r="U216" s="38">
        <v>78.98</v>
      </c>
      <c r="V216" s="38">
        <v>83.39</v>
      </c>
      <c r="W216" s="39">
        <v>84.69</v>
      </c>
      <c r="X216" s="23">
        <v>0.42</v>
      </c>
      <c r="Y216" s="31">
        <v>65.164000000000001</v>
      </c>
      <c r="Z216" s="31">
        <v>-4.7320000000000002</v>
      </c>
      <c r="AA216" s="31">
        <v>-32.786999999999999</v>
      </c>
      <c r="AB216" s="31">
        <v>67.504000000000005</v>
      </c>
      <c r="AC216" s="31">
        <v>2.782</v>
      </c>
      <c r="AD216" s="31">
        <v>-30.289000000000001</v>
      </c>
      <c r="AE216" s="25">
        <v>34.254399533277294</v>
      </c>
      <c r="AF216" s="25">
        <v>0.3910475210771866</v>
      </c>
      <c r="AG216" s="25">
        <v>0.36645788013121083</v>
      </c>
      <c r="AH216" s="25">
        <v>37.303353074648413</v>
      </c>
      <c r="AI216" s="25">
        <v>0.25046975271438482</v>
      </c>
      <c r="AJ216" s="25">
        <v>0.25809401410514643</v>
      </c>
      <c r="AK216" s="28"/>
      <c r="AL216" s="27" t="s">
        <v>65</v>
      </c>
      <c r="AM216" s="27" t="s">
        <v>42</v>
      </c>
      <c r="AN216" s="27" t="s">
        <v>66</v>
      </c>
      <c r="AO216" s="27" t="s">
        <v>31</v>
      </c>
      <c r="AP216" s="28" t="s">
        <v>32</v>
      </c>
      <c r="AQ216" s="28" t="s">
        <v>237</v>
      </c>
      <c r="AR216" s="28" t="s">
        <v>238</v>
      </c>
      <c r="AS216" s="28"/>
      <c r="AT216" s="30" t="s">
        <v>34</v>
      </c>
      <c r="AU216" s="30" t="s">
        <v>34</v>
      </c>
      <c r="AV216" s="30" t="s">
        <v>34</v>
      </c>
      <c r="AW216" s="31" t="s">
        <v>36</v>
      </c>
      <c r="AX216" s="32" t="s">
        <v>36</v>
      </c>
      <c r="AZ216" s="60">
        <f>AVERAGE(D216,G216)</f>
        <v>65.11</v>
      </c>
      <c r="BA216" s="60">
        <f>AVERAGE(H216,K216)</f>
        <v>60.25</v>
      </c>
      <c r="BB216" s="60">
        <f>AVERAGE(L216,O216)</f>
        <v>35.07</v>
      </c>
      <c r="BC216" s="60">
        <f>AVERAGE(P216,S216)</f>
        <v>34.664999999999999</v>
      </c>
      <c r="BD216" s="60">
        <f>AVERAGE(T216,W216)</f>
        <v>74.5</v>
      </c>
      <c r="BF216" s="1" t="str">
        <f>B216</f>
        <v>#4230 CALCOLOR 30 BLUE</v>
      </c>
      <c r="BG216" s="60">
        <f>MAX(AZ216-SUM(BA216:BD216)/4,0)</f>
        <v>13.988750000000003</v>
      </c>
      <c r="BH216" s="60">
        <f>MAX(BA216-(AZ216+SUM(BB216:BD216)/4),0)</f>
        <v>0</v>
      </c>
      <c r="BI216" s="60">
        <f>MAX(BB216-(SUM(AZ216:BA216)+SUM(BC216:BD216))/4,0)</f>
        <v>0</v>
      </c>
      <c r="BJ216" s="60">
        <f>MAX(BC216-(SUM(AZ216:BB216)+BD216)/4,0)</f>
        <v>0</v>
      </c>
      <c r="BK216" s="60">
        <f>MAX(BD216-SUM(AZ216:BC216)/4,0)</f>
        <v>25.72625</v>
      </c>
      <c r="BN216" s="60">
        <f t="shared" si="16"/>
        <v>0</v>
      </c>
      <c r="BO216" s="60">
        <f t="shared" si="17"/>
        <v>0</v>
      </c>
      <c r="BP216" s="60">
        <f t="shared" si="18"/>
        <v>0</v>
      </c>
      <c r="BQ216" s="60">
        <f t="shared" si="19"/>
        <v>0</v>
      </c>
      <c r="BR216" s="60">
        <f t="shared" si="20"/>
        <v>22.229062499999998</v>
      </c>
    </row>
    <row r="217" spans="1:70" s="1" customFormat="1" ht="20.25">
      <c r="A217" s="36" t="s">
        <v>37</v>
      </c>
      <c r="B217" s="20" t="s">
        <v>356</v>
      </c>
      <c r="C217" s="21" t="str">
        <f>CONCATENATE(A217," ",B217)</f>
        <v xml:space="preserve">ROSCOLUX #77 GREEN BLUE </v>
      </c>
      <c r="D217" s="22">
        <v>36.479999999999997</v>
      </c>
      <c r="E217" s="22">
        <v>46.55</v>
      </c>
      <c r="F217" s="22">
        <v>49.15</v>
      </c>
      <c r="G217" s="22">
        <v>39.9</v>
      </c>
      <c r="H217" s="22">
        <v>31.48</v>
      </c>
      <c r="I217" s="22">
        <v>33.46</v>
      </c>
      <c r="J217" s="22">
        <v>42.2</v>
      </c>
      <c r="K217" s="22">
        <v>31.61</v>
      </c>
      <c r="L217" s="22">
        <v>16.52</v>
      </c>
      <c r="M217" s="22">
        <v>5.68</v>
      </c>
      <c r="N217" s="22">
        <v>1.68</v>
      </c>
      <c r="O217" s="22">
        <v>0.33</v>
      </c>
      <c r="P217" s="22">
        <v>0.14000000000000001</v>
      </c>
      <c r="Q217" s="22">
        <v>0.14000000000000001</v>
      </c>
      <c r="R217" s="22">
        <v>0.09</v>
      </c>
      <c r="S217" s="22">
        <v>2</v>
      </c>
      <c r="T217" s="22">
        <v>29.03</v>
      </c>
      <c r="U217" s="22">
        <v>64.7</v>
      </c>
      <c r="V217" s="22">
        <v>77.58</v>
      </c>
      <c r="W217" s="22">
        <v>81.45</v>
      </c>
      <c r="X217" s="23">
        <v>0.09</v>
      </c>
      <c r="Y217" s="24">
        <v>29.338999999999999</v>
      </c>
      <c r="Z217" s="24">
        <v>-36.094999999999999</v>
      </c>
      <c r="AA217" s="24">
        <v>-62.42</v>
      </c>
      <c r="AB217" s="24">
        <v>37.746000000000002</v>
      </c>
      <c r="AC217" s="24">
        <v>-15.564</v>
      </c>
      <c r="AD217" s="24">
        <v>-48.216999999999999</v>
      </c>
      <c r="AE217" s="25">
        <v>5.9709281267438046</v>
      </c>
      <c r="AF217" s="25">
        <v>0.16247926890974465</v>
      </c>
      <c r="AG217" s="25">
        <v>0.2729744892740501</v>
      </c>
      <c r="AH217" s="25">
        <v>9.9463669075284979</v>
      </c>
      <c r="AI217" s="25">
        <v>0.13784942537131958</v>
      </c>
      <c r="AJ217" s="25">
        <v>0.17873161081617184</v>
      </c>
      <c r="AK217" s="26"/>
      <c r="AL217" s="27" t="s">
        <v>50</v>
      </c>
      <c r="AM217" s="27" t="s">
        <v>42</v>
      </c>
      <c r="AN217" s="27" t="s">
        <v>51</v>
      </c>
      <c r="AO217" s="27" t="s">
        <v>31</v>
      </c>
      <c r="AP217" s="28" t="s">
        <v>32</v>
      </c>
      <c r="AQ217" s="28" t="s">
        <v>32</v>
      </c>
      <c r="AR217" s="28" t="s">
        <v>33</v>
      </c>
      <c r="AS217" s="29"/>
      <c r="AT217" s="30" t="s">
        <v>34</v>
      </c>
      <c r="AU217" s="30" t="s">
        <v>34</v>
      </c>
      <c r="AV217" s="30" t="s">
        <v>34</v>
      </c>
      <c r="AW217" s="31" t="s">
        <v>35</v>
      </c>
      <c r="AX217" s="32" t="s">
        <v>36</v>
      </c>
      <c r="AY217" s="37"/>
      <c r="AZ217" s="60">
        <f>AVERAGE(D217,G217)</f>
        <v>38.19</v>
      </c>
      <c r="BA217" s="60">
        <f>AVERAGE(H217,K217)</f>
        <v>31.545000000000002</v>
      </c>
      <c r="BB217" s="60">
        <f>AVERAGE(L217,O217)</f>
        <v>8.4249999999999989</v>
      </c>
      <c r="BC217" s="60">
        <f>AVERAGE(P217,S217)</f>
        <v>1.07</v>
      </c>
      <c r="BD217" s="60">
        <f>AVERAGE(T217,W217)</f>
        <v>55.24</v>
      </c>
      <c r="BE217" s="37"/>
      <c r="BF217" s="1" t="str">
        <f>B217</f>
        <v xml:space="preserve">#77 GREEN BLUE </v>
      </c>
      <c r="BG217" s="60">
        <f>MAX(AZ217-SUM(BA217:BD217)/4,0)</f>
        <v>14.119999999999997</v>
      </c>
      <c r="BH217" s="60">
        <f>MAX(BA217-(AZ217+SUM(BB217:BD217)/4),0)</f>
        <v>0</v>
      </c>
      <c r="BI217" s="60">
        <f>MAX(BB217-(SUM(AZ217:BA217)+SUM(BC217:BD217))/4,0)</f>
        <v>0</v>
      </c>
      <c r="BJ217" s="60">
        <f>MAX(BC217-(SUM(AZ217:BB217)+BD217)/4,0)</f>
        <v>0</v>
      </c>
      <c r="BK217" s="60">
        <f>MAX(BD217-SUM(AZ217:BC217)/4,0)</f>
        <v>35.432500000000005</v>
      </c>
      <c r="BL217" s="37"/>
      <c r="BM217" s="37"/>
      <c r="BN217" s="60">
        <f t="shared" si="16"/>
        <v>4.2499999999996874E-2</v>
      </c>
      <c r="BO217" s="60">
        <f t="shared" si="17"/>
        <v>0</v>
      </c>
      <c r="BP217" s="60">
        <f t="shared" si="18"/>
        <v>0</v>
      </c>
      <c r="BQ217" s="60">
        <f t="shared" si="19"/>
        <v>0</v>
      </c>
      <c r="BR217" s="60">
        <f t="shared" si="20"/>
        <v>31.902500000000003</v>
      </c>
    </row>
    <row r="218" spans="1:70" s="1" customFormat="1" ht="20.25">
      <c r="A218" s="36" t="s">
        <v>37</v>
      </c>
      <c r="B218" s="21" t="s">
        <v>107</v>
      </c>
      <c r="C218" s="21" t="s">
        <v>108</v>
      </c>
      <c r="D218" s="38">
        <v>39.89</v>
      </c>
      <c r="E218" s="38">
        <v>48.75</v>
      </c>
      <c r="F218" s="38">
        <v>55.88</v>
      </c>
      <c r="G218" s="38">
        <v>65.540000000000006</v>
      </c>
      <c r="H218" s="38">
        <v>66.38</v>
      </c>
      <c r="I218" s="38">
        <v>59.37</v>
      </c>
      <c r="J218" s="38">
        <v>49.43</v>
      </c>
      <c r="K218" s="38">
        <v>41.41</v>
      </c>
      <c r="L218" s="38">
        <v>32.57</v>
      </c>
      <c r="M218" s="38">
        <v>31.51</v>
      </c>
      <c r="N218" s="38">
        <v>25.61</v>
      </c>
      <c r="O218" s="38">
        <v>26.79</v>
      </c>
      <c r="P218" s="38">
        <v>23</v>
      </c>
      <c r="Q218" s="38">
        <v>18.11</v>
      </c>
      <c r="R218" s="38">
        <v>15.91</v>
      </c>
      <c r="S218" s="38">
        <v>13.85</v>
      </c>
      <c r="T218" s="38">
        <v>19.43</v>
      </c>
      <c r="U218" s="38">
        <v>38.44</v>
      </c>
      <c r="V218" s="38">
        <v>61.97</v>
      </c>
      <c r="W218" s="39">
        <v>76.41</v>
      </c>
      <c r="X218" s="23">
        <v>0.36</v>
      </c>
      <c r="Y218" s="31">
        <v>59.177999999999997</v>
      </c>
      <c r="Z218" s="31">
        <v>-11.755000000000001</v>
      </c>
      <c r="AA218" s="31">
        <v>-37.295000000000002</v>
      </c>
      <c r="AB218" s="31">
        <v>62.268000000000001</v>
      </c>
      <c r="AC218" s="31">
        <v>0.71299999999999997</v>
      </c>
      <c r="AD218" s="31">
        <v>-33.719000000000001</v>
      </c>
      <c r="AE218" s="25">
        <v>27.220640230979644</v>
      </c>
      <c r="AF218" s="25">
        <v>0.36227808944420187</v>
      </c>
      <c r="AG218" s="25">
        <v>0.36411247497352917</v>
      </c>
      <c r="AH218" s="25">
        <v>30.716996011574889</v>
      </c>
      <c r="AI218" s="25">
        <v>0.2355806627070266</v>
      </c>
      <c r="AJ218" s="25">
        <v>0.24685572689605328</v>
      </c>
      <c r="AK218" s="28"/>
      <c r="AL218" s="27" t="s">
        <v>65</v>
      </c>
      <c r="AM218" s="27" t="s">
        <v>42</v>
      </c>
      <c r="AN218" s="27" t="s">
        <v>66</v>
      </c>
      <c r="AO218" s="27" t="s">
        <v>31</v>
      </c>
      <c r="AP218" s="43" t="s">
        <v>109</v>
      </c>
      <c r="AQ218" s="28" t="s">
        <v>32</v>
      </c>
      <c r="AR218" s="28" t="s">
        <v>110</v>
      </c>
      <c r="AS218" s="28"/>
      <c r="AT218" s="30" t="s">
        <v>34</v>
      </c>
      <c r="AU218" s="30" t="s">
        <v>34</v>
      </c>
      <c r="AV218" s="30" t="s">
        <v>34</v>
      </c>
      <c r="AW218" s="31" t="s">
        <v>36</v>
      </c>
      <c r="AX218" s="32" t="s">
        <v>36</v>
      </c>
      <c r="AZ218" s="60">
        <f>AVERAGE(D218,G218)</f>
        <v>52.715000000000003</v>
      </c>
      <c r="BA218" s="60">
        <f>AVERAGE(H218,K218)</f>
        <v>53.894999999999996</v>
      </c>
      <c r="BB218" s="60">
        <f>AVERAGE(L218,O218)</f>
        <v>29.68</v>
      </c>
      <c r="BC218" s="60">
        <f>AVERAGE(P218,S218)</f>
        <v>18.425000000000001</v>
      </c>
      <c r="BD218" s="60">
        <f>AVERAGE(T218,W218)</f>
        <v>47.92</v>
      </c>
      <c r="BF218" s="1" t="str">
        <f>B218</f>
        <v>#3202 FULL BLUE CTB</v>
      </c>
      <c r="BG218" s="60">
        <f>MAX(AZ218-SUM(BA218:BD218)/4,0)</f>
        <v>15.235000000000007</v>
      </c>
      <c r="BH218" s="60">
        <f>MAX(BA218-(AZ218+SUM(BB218:BD218)/4),0)</f>
        <v>0</v>
      </c>
      <c r="BI218" s="60">
        <f>MAX(BB218-(SUM(AZ218:BA218)+SUM(BC218:BD218))/4,0)</f>
        <v>0</v>
      </c>
      <c r="BJ218" s="60">
        <f>MAX(BC218-(SUM(AZ218:BB218)+BD218)/4,0)</f>
        <v>0</v>
      </c>
      <c r="BK218" s="60">
        <f>MAX(BD218-SUM(AZ218:BC218)/4,0)</f>
        <v>9.2412500000000009</v>
      </c>
      <c r="BN218" s="60">
        <f t="shared" ref="BN218:BN232" si="21">MAX(BG218-SUM(BC218:BF218)/4,0)</f>
        <v>0</v>
      </c>
      <c r="BO218" s="60">
        <f t="shared" ref="BO218:BO232" si="22">MAX(BH218-SUM(BD218:BG218)/4,0)</f>
        <v>0</v>
      </c>
      <c r="BP218" s="60">
        <f t="shared" ref="BP218:BP232" si="23">MAX(BI218-SUM(BE218:BH218)/4,0)</f>
        <v>0</v>
      </c>
      <c r="BQ218" s="60">
        <f t="shared" ref="BQ218:BQ232" si="24">MAX(BJ218-SUM(BF218:BI218)/4,0)</f>
        <v>0</v>
      </c>
      <c r="BR218" s="60">
        <f t="shared" ref="BR218:BR232" si="25">MAX(BK218-SUM(BG218:BJ218)/4,0)</f>
        <v>5.4324999999999992</v>
      </c>
    </row>
    <row r="219" spans="1:70" s="1" customFormat="1" ht="20.25">
      <c r="A219" s="36" t="s">
        <v>37</v>
      </c>
      <c r="B219" s="20" t="s">
        <v>201</v>
      </c>
      <c r="C219" s="21" t="str">
        <f>CONCATENATE(A219," ",B219)</f>
        <v>ROSCOLUX #365 THARON DELFT BLUE</v>
      </c>
      <c r="D219" s="22">
        <v>39.89</v>
      </c>
      <c r="E219" s="22">
        <v>48.75</v>
      </c>
      <c r="F219" s="22">
        <v>55.88</v>
      </c>
      <c r="G219" s="22">
        <v>65.540000000000006</v>
      </c>
      <c r="H219" s="22">
        <v>66.38</v>
      </c>
      <c r="I219" s="22">
        <v>59.37</v>
      </c>
      <c r="J219" s="22">
        <v>49.43</v>
      </c>
      <c r="K219" s="22">
        <v>41.41</v>
      </c>
      <c r="L219" s="22">
        <v>32.57</v>
      </c>
      <c r="M219" s="22">
        <v>31.51</v>
      </c>
      <c r="N219" s="22">
        <v>25.61</v>
      </c>
      <c r="O219" s="22">
        <v>26.79</v>
      </c>
      <c r="P219" s="22">
        <v>23</v>
      </c>
      <c r="Q219" s="22">
        <v>18.11</v>
      </c>
      <c r="R219" s="22">
        <v>15.91</v>
      </c>
      <c r="S219" s="22">
        <v>13.85</v>
      </c>
      <c r="T219" s="22">
        <v>19.43</v>
      </c>
      <c r="U219" s="22">
        <v>38.44</v>
      </c>
      <c r="V219" s="22">
        <v>61.97</v>
      </c>
      <c r="W219" s="22">
        <v>76.41</v>
      </c>
      <c r="X219" s="23">
        <v>0.36</v>
      </c>
      <c r="Y219" s="24">
        <v>59.177999999999997</v>
      </c>
      <c r="Z219" s="24">
        <v>-11.755000000000001</v>
      </c>
      <c r="AA219" s="24">
        <v>-37.295000000000002</v>
      </c>
      <c r="AB219" s="24">
        <v>62.268000000000001</v>
      </c>
      <c r="AC219" s="24">
        <v>0.71299999999999997</v>
      </c>
      <c r="AD219" s="24">
        <v>-33.719000000000001</v>
      </c>
      <c r="AE219" s="25">
        <v>35.020356839999998</v>
      </c>
      <c r="AF219" s="25">
        <v>0.33585187496514701</v>
      </c>
      <c r="AG219" s="25">
        <v>0.34253095551466378</v>
      </c>
      <c r="AH219" s="25">
        <v>30.730221062336408</v>
      </c>
      <c r="AI219" s="25">
        <v>0.23539918384752295</v>
      </c>
      <c r="AJ219" s="25">
        <v>0.24515742918350333</v>
      </c>
      <c r="AK219" s="26"/>
      <c r="AL219" s="27" t="s">
        <v>28</v>
      </c>
      <c r="AM219" s="27" t="s">
        <v>42</v>
      </c>
      <c r="AN219" s="27" t="s">
        <v>66</v>
      </c>
      <c r="AO219" s="27" t="s">
        <v>31</v>
      </c>
      <c r="AP219" s="28" t="s">
        <v>32</v>
      </c>
      <c r="AQ219" s="28" t="s">
        <v>32</v>
      </c>
      <c r="AR219" s="28" t="s">
        <v>33</v>
      </c>
      <c r="AS219" s="29"/>
      <c r="AT219" s="30" t="s">
        <v>34</v>
      </c>
      <c r="AU219" s="30" t="s">
        <v>34</v>
      </c>
      <c r="AV219" s="30" t="s">
        <v>34</v>
      </c>
      <c r="AW219" s="31" t="s">
        <v>35</v>
      </c>
      <c r="AX219" s="32" t="s">
        <v>36</v>
      </c>
      <c r="AZ219" s="60">
        <f>AVERAGE(D219,G219)</f>
        <v>52.715000000000003</v>
      </c>
      <c r="BA219" s="60">
        <f>AVERAGE(H219,K219)</f>
        <v>53.894999999999996</v>
      </c>
      <c r="BB219" s="60">
        <f>AVERAGE(L219,O219)</f>
        <v>29.68</v>
      </c>
      <c r="BC219" s="60">
        <f>AVERAGE(P219,S219)</f>
        <v>18.425000000000001</v>
      </c>
      <c r="BD219" s="60">
        <f>AVERAGE(T219,W219)</f>
        <v>47.92</v>
      </c>
      <c r="BF219" s="1" t="str">
        <f>B219</f>
        <v>#365 THARON DELFT BLUE</v>
      </c>
      <c r="BG219" s="60">
        <f>MAX(AZ219-SUM(BA219:BD219)/4,0)</f>
        <v>15.235000000000007</v>
      </c>
      <c r="BH219" s="60">
        <f>MAX(BA219-(AZ219+SUM(BB219:BD219)/4),0)</f>
        <v>0</v>
      </c>
      <c r="BI219" s="60">
        <f>MAX(BB219-(SUM(AZ219:BA219)+SUM(BC219:BD219))/4,0)</f>
        <v>0</v>
      </c>
      <c r="BJ219" s="60">
        <f>MAX(BC219-(SUM(AZ219:BB219)+BD219)/4,0)</f>
        <v>0</v>
      </c>
      <c r="BK219" s="60">
        <f>MAX(BD219-SUM(AZ219:BC219)/4,0)</f>
        <v>9.2412500000000009</v>
      </c>
      <c r="BN219" s="60">
        <f t="shared" si="21"/>
        <v>0</v>
      </c>
      <c r="BO219" s="60">
        <f t="shared" si="22"/>
        <v>0</v>
      </c>
      <c r="BP219" s="60">
        <f t="shared" si="23"/>
        <v>0</v>
      </c>
      <c r="BQ219" s="60">
        <f t="shared" si="24"/>
        <v>0</v>
      </c>
      <c r="BR219" s="60">
        <f t="shared" si="25"/>
        <v>5.4324999999999992</v>
      </c>
    </row>
    <row r="220" spans="1:70" s="1" customFormat="1" ht="20.25">
      <c r="A220" s="36" t="s">
        <v>37</v>
      </c>
      <c r="B220" s="20" t="s">
        <v>298</v>
      </c>
      <c r="C220" s="21" t="str">
        <f>CONCATENATE(A220," ",B220)</f>
        <v xml:space="preserve">ROSCOLUX #47 LT ROSE PURPLE </v>
      </c>
      <c r="D220" s="22">
        <v>28.67</v>
      </c>
      <c r="E220" s="22">
        <v>44.91</v>
      </c>
      <c r="F220" s="22">
        <v>46.06</v>
      </c>
      <c r="G220" s="22">
        <v>35.130000000000003</v>
      </c>
      <c r="H220" s="22">
        <v>24.82</v>
      </c>
      <c r="I220" s="22">
        <v>20.78</v>
      </c>
      <c r="J220" s="22">
        <v>19.28</v>
      </c>
      <c r="K220" s="22">
        <v>10.09</v>
      </c>
      <c r="L220" s="22">
        <v>5.29</v>
      </c>
      <c r="M220" s="22">
        <v>3.75</v>
      </c>
      <c r="N220" s="22">
        <v>4.57</v>
      </c>
      <c r="O220" s="22">
        <v>6.35</v>
      </c>
      <c r="P220" s="22">
        <v>16.04</v>
      </c>
      <c r="Q220" s="22">
        <v>16.559999999999999</v>
      </c>
      <c r="R220" s="22">
        <v>11.41</v>
      </c>
      <c r="S220" s="22">
        <v>8.61</v>
      </c>
      <c r="T220" s="22">
        <v>6.92</v>
      </c>
      <c r="U220" s="22">
        <v>9.44</v>
      </c>
      <c r="V220" s="22">
        <v>25.78</v>
      </c>
      <c r="W220" s="22">
        <v>54.71</v>
      </c>
      <c r="X220" s="23">
        <v>0.16</v>
      </c>
      <c r="Y220" s="24">
        <v>36.009</v>
      </c>
      <c r="Z220" s="24">
        <v>20.771999999999998</v>
      </c>
      <c r="AA220" s="24">
        <v>-31.334</v>
      </c>
      <c r="AB220" s="24">
        <v>35.69</v>
      </c>
      <c r="AC220" s="24">
        <v>30.597000000000001</v>
      </c>
      <c r="AD220" s="24">
        <v>-34.503999999999998</v>
      </c>
      <c r="AE220" s="25">
        <v>9.0128375392549565</v>
      </c>
      <c r="AF220" s="25">
        <v>0.43334013564599477</v>
      </c>
      <c r="AG220" s="25">
        <v>0.30245024596675818</v>
      </c>
      <c r="AH220" s="25">
        <v>8.8480104894240235</v>
      </c>
      <c r="AI220" s="25">
        <v>0.2636412893060574</v>
      </c>
      <c r="AJ220" s="25">
        <v>0.18859960157773395</v>
      </c>
      <c r="AK220" s="26"/>
      <c r="AL220" s="27" t="s">
        <v>28</v>
      </c>
      <c r="AM220" s="27" t="s">
        <v>42</v>
      </c>
      <c r="AN220" s="27" t="s">
        <v>51</v>
      </c>
      <c r="AO220" s="27" t="s">
        <v>31</v>
      </c>
      <c r="AP220" s="28" t="s">
        <v>32</v>
      </c>
      <c r="AQ220" s="28" t="s">
        <v>32</v>
      </c>
      <c r="AR220" s="28" t="s">
        <v>33</v>
      </c>
      <c r="AS220" s="29"/>
      <c r="AT220" s="30" t="s">
        <v>34</v>
      </c>
      <c r="AU220" s="30" t="s">
        <v>34</v>
      </c>
      <c r="AV220" s="30" t="s">
        <v>34</v>
      </c>
      <c r="AW220" s="31" t="s">
        <v>35</v>
      </c>
      <c r="AX220" s="32" t="s">
        <v>36</v>
      </c>
      <c r="AZ220" s="60">
        <f>AVERAGE(D220,G220)</f>
        <v>31.900000000000002</v>
      </c>
      <c r="BA220" s="60">
        <f>AVERAGE(H220,K220)</f>
        <v>17.454999999999998</v>
      </c>
      <c r="BB220" s="60">
        <f>AVERAGE(L220,O220)</f>
        <v>5.82</v>
      </c>
      <c r="BC220" s="60">
        <f>AVERAGE(P220,S220)</f>
        <v>12.324999999999999</v>
      </c>
      <c r="BD220" s="60">
        <f>AVERAGE(T220,W220)</f>
        <v>30.815000000000001</v>
      </c>
      <c r="BF220" s="1" t="str">
        <f>B220</f>
        <v xml:space="preserve">#47 LT ROSE PURPLE </v>
      </c>
      <c r="BG220" s="60">
        <f>MAX(AZ220-SUM(BA220:BD220)/4,0)</f>
        <v>15.296250000000004</v>
      </c>
      <c r="BH220" s="60">
        <f>MAX(BA220-(AZ220+SUM(BB220:BD220)/4),0)</f>
        <v>0</v>
      </c>
      <c r="BI220" s="60">
        <f>MAX(BB220-(SUM(AZ220:BA220)+SUM(BC220:BD220))/4,0)</f>
        <v>0</v>
      </c>
      <c r="BJ220" s="60">
        <f>MAX(BC220-(SUM(AZ220:BB220)+BD220)/4,0)</f>
        <v>0</v>
      </c>
      <c r="BK220" s="60">
        <f>MAX(BD220-SUM(AZ220:BC220)/4,0)</f>
        <v>13.940000000000001</v>
      </c>
      <c r="BN220" s="60">
        <f t="shared" si="21"/>
        <v>4.511250000000004</v>
      </c>
      <c r="BO220" s="60">
        <f t="shared" si="22"/>
        <v>0</v>
      </c>
      <c r="BP220" s="60">
        <f t="shared" si="23"/>
        <v>0</v>
      </c>
      <c r="BQ220" s="60">
        <f t="shared" si="24"/>
        <v>0</v>
      </c>
      <c r="BR220" s="60">
        <f t="shared" si="25"/>
        <v>10.115937500000001</v>
      </c>
    </row>
    <row r="221" spans="1:70" s="1" customFormat="1" ht="20.25">
      <c r="A221" s="36" t="s">
        <v>37</v>
      </c>
      <c r="B221" s="20" t="s">
        <v>198</v>
      </c>
      <c r="C221" s="21" t="str">
        <f>CONCATENATE(A221," ",B221)</f>
        <v xml:space="preserve">ROSCOLUX #362 TIPTON BLUE </v>
      </c>
      <c r="D221" s="22">
        <v>61.04</v>
      </c>
      <c r="E221" s="22">
        <v>69.3</v>
      </c>
      <c r="F221" s="22">
        <v>74.23</v>
      </c>
      <c r="G221" s="22">
        <v>76.069999999999993</v>
      </c>
      <c r="H221" s="22">
        <v>74.62</v>
      </c>
      <c r="I221" s="22">
        <v>70.98</v>
      </c>
      <c r="J221" s="22">
        <v>65.930000000000007</v>
      </c>
      <c r="K221" s="22">
        <v>58.64</v>
      </c>
      <c r="L221" s="22">
        <v>49.82</v>
      </c>
      <c r="M221" s="22">
        <v>41.06</v>
      </c>
      <c r="N221" s="22">
        <v>34.549999999999997</v>
      </c>
      <c r="O221" s="22">
        <v>27.65</v>
      </c>
      <c r="P221" s="22">
        <v>26.53</v>
      </c>
      <c r="Q221" s="22">
        <v>26.27</v>
      </c>
      <c r="R221" s="22">
        <v>24.59</v>
      </c>
      <c r="S221" s="22">
        <v>36.549999999999997</v>
      </c>
      <c r="T221" s="22">
        <v>61.99</v>
      </c>
      <c r="U221" s="22">
        <v>77.59</v>
      </c>
      <c r="V221" s="22">
        <v>82.41</v>
      </c>
      <c r="W221" s="22">
        <v>83.95</v>
      </c>
      <c r="X221" s="23">
        <v>0.32</v>
      </c>
      <c r="Y221" s="24">
        <v>66.356999999999999</v>
      </c>
      <c r="Z221" s="24">
        <v>-14.003</v>
      </c>
      <c r="AA221" s="24">
        <v>-35.712000000000003</v>
      </c>
      <c r="AB221" s="24">
        <v>69.846999999999994</v>
      </c>
      <c r="AC221" s="24">
        <v>-6.3970000000000002</v>
      </c>
      <c r="AD221" s="24">
        <v>-30.77</v>
      </c>
      <c r="AE221" s="25">
        <v>35.787189021772939</v>
      </c>
      <c r="AF221" s="25">
        <v>0.36453320020224234</v>
      </c>
      <c r="AG221" s="25">
        <v>0.37449966894319131</v>
      </c>
      <c r="AH221" s="25">
        <v>40.532314256710436</v>
      </c>
      <c r="AI221" s="25">
        <v>0.23610606398998366</v>
      </c>
      <c r="AJ221" s="25">
        <v>0.26182616518816137</v>
      </c>
      <c r="AK221" s="26"/>
      <c r="AL221" s="27" t="s">
        <v>50</v>
      </c>
      <c r="AM221" s="27" t="s">
        <v>42</v>
      </c>
      <c r="AN221" s="27" t="s">
        <v>51</v>
      </c>
      <c r="AO221" s="27" t="s">
        <v>31</v>
      </c>
      <c r="AP221" s="28" t="s">
        <v>32</v>
      </c>
      <c r="AQ221" s="28" t="s">
        <v>32</v>
      </c>
      <c r="AR221" s="28" t="s">
        <v>33</v>
      </c>
      <c r="AS221" s="29"/>
      <c r="AT221" s="30" t="s">
        <v>34</v>
      </c>
      <c r="AU221" s="30" t="s">
        <v>34</v>
      </c>
      <c r="AV221" s="30" t="s">
        <v>34</v>
      </c>
      <c r="AW221" s="31" t="s">
        <v>35</v>
      </c>
      <c r="AX221" s="32" t="s">
        <v>36</v>
      </c>
      <c r="AY221" s="37"/>
      <c r="AZ221" s="60">
        <f>AVERAGE(D221,G221)</f>
        <v>68.554999999999993</v>
      </c>
      <c r="BA221" s="60">
        <f>AVERAGE(H221,K221)</f>
        <v>66.63</v>
      </c>
      <c r="BB221" s="60">
        <f>AVERAGE(L221,O221)</f>
        <v>38.734999999999999</v>
      </c>
      <c r="BC221" s="60">
        <f>AVERAGE(P221,S221)</f>
        <v>31.54</v>
      </c>
      <c r="BD221" s="60">
        <f>AVERAGE(T221,W221)</f>
        <v>72.97</v>
      </c>
      <c r="BE221" s="37"/>
      <c r="BF221" s="1" t="str">
        <f>B221</f>
        <v xml:space="preserve">#362 TIPTON BLUE </v>
      </c>
      <c r="BG221" s="60">
        <f>MAX(AZ221-SUM(BA221:BD221)/4,0)</f>
        <v>16.086249999999993</v>
      </c>
      <c r="BH221" s="60">
        <f>MAX(BA221-(AZ221+SUM(BB221:BD221)/4),0)</f>
        <v>0</v>
      </c>
      <c r="BI221" s="60">
        <f>MAX(BB221-(SUM(AZ221:BA221)+SUM(BC221:BD221))/4,0)</f>
        <v>0</v>
      </c>
      <c r="BJ221" s="60">
        <f>MAX(BC221-(SUM(AZ221:BB221)+BD221)/4,0)</f>
        <v>0</v>
      </c>
      <c r="BK221" s="60">
        <f>MAX(BD221-SUM(AZ221:BC221)/4,0)</f>
        <v>21.604999999999997</v>
      </c>
      <c r="BL221" s="37"/>
      <c r="BM221" s="37"/>
      <c r="BN221" s="60">
        <f t="shared" si="21"/>
        <v>0</v>
      </c>
      <c r="BO221" s="60">
        <f t="shared" si="22"/>
        <v>0</v>
      </c>
      <c r="BP221" s="60">
        <f t="shared" si="23"/>
        <v>0</v>
      </c>
      <c r="BQ221" s="60">
        <f t="shared" si="24"/>
        <v>0</v>
      </c>
      <c r="BR221" s="60">
        <f t="shared" si="25"/>
        <v>17.583437499999999</v>
      </c>
    </row>
    <row r="222" spans="1:70" s="1" customFormat="1" ht="20.25">
      <c r="A222" s="36" t="s">
        <v>37</v>
      </c>
      <c r="B222" s="21" t="s">
        <v>77</v>
      </c>
      <c r="C222" s="21" t="s">
        <v>78</v>
      </c>
      <c r="D222" s="38">
        <v>22.99</v>
      </c>
      <c r="E222" s="38">
        <v>31.49</v>
      </c>
      <c r="F222" s="38">
        <v>39.61</v>
      </c>
      <c r="G222" s="38">
        <v>53.48</v>
      </c>
      <c r="H222" s="38">
        <v>53.2</v>
      </c>
      <c r="I222" s="38">
        <v>40.71</v>
      </c>
      <c r="J222" s="38">
        <v>26.9</v>
      </c>
      <c r="K222" s="38">
        <v>18.12</v>
      </c>
      <c r="L222" s="38">
        <v>10.7</v>
      </c>
      <c r="M222" s="38">
        <v>9.81</v>
      </c>
      <c r="N222" s="38">
        <v>6.37</v>
      </c>
      <c r="O222" s="38">
        <v>6.92</v>
      </c>
      <c r="P222" s="38">
        <v>5.05</v>
      </c>
      <c r="Q222" s="38">
        <v>2.98</v>
      </c>
      <c r="R222" s="38">
        <v>2.2999999999999998</v>
      </c>
      <c r="S222" s="38">
        <v>1.75</v>
      </c>
      <c r="T222" s="38">
        <v>3.56</v>
      </c>
      <c r="U222" s="38">
        <v>15.36</v>
      </c>
      <c r="V222" s="38">
        <v>42.33</v>
      </c>
      <c r="W222" s="38">
        <v>66.62</v>
      </c>
      <c r="X222" s="23">
        <v>0.1</v>
      </c>
      <c r="Y222" s="40">
        <v>34.1</v>
      </c>
      <c r="Z222" s="40">
        <v>-9.61</v>
      </c>
      <c r="AA222" s="40">
        <v>-61.664000000000001</v>
      </c>
      <c r="AB222" s="31">
        <v>39.201999999999998</v>
      </c>
      <c r="AC222" s="31">
        <v>17.38</v>
      </c>
      <c r="AD222" s="31">
        <v>-56.064999999999998</v>
      </c>
      <c r="AE222" s="25">
        <v>8.0563664074992847</v>
      </c>
      <c r="AF222" s="25">
        <v>0.25919117351004295</v>
      </c>
      <c r="AG222" s="25">
        <v>0.26728925523453606</v>
      </c>
      <c r="AH222" s="25">
        <v>10.776816066054879</v>
      </c>
      <c r="AI222" s="25">
        <v>0.18079932007783905</v>
      </c>
      <c r="AJ222" s="25">
        <v>0.1543116724761561</v>
      </c>
      <c r="AK222" s="28"/>
      <c r="AL222" s="27" t="s">
        <v>65</v>
      </c>
      <c r="AM222" s="27" t="s">
        <v>42</v>
      </c>
      <c r="AN222" s="27" t="s">
        <v>66</v>
      </c>
      <c r="AO222" s="27" t="s">
        <v>31</v>
      </c>
      <c r="AP222" s="28" t="s">
        <v>32</v>
      </c>
      <c r="AQ222" s="28" t="s">
        <v>32</v>
      </c>
      <c r="AR222" s="28" t="s">
        <v>79</v>
      </c>
      <c r="AS222" s="28"/>
      <c r="AT222" s="30" t="s">
        <v>34</v>
      </c>
      <c r="AU222" s="30" t="s">
        <v>34</v>
      </c>
      <c r="AV222" s="30" t="s">
        <v>34</v>
      </c>
      <c r="AW222" s="31" t="s">
        <v>36</v>
      </c>
      <c r="AX222" s="32" t="s">
        <v>36</v>
      </c>
      <c r="AZ222" s="60">
        <f>AVERAGE(D222,G222)</f>
        <v>38.234999999999999</v>
      </c>
      <c r="BA222" s="60">
        <f>AVERAGE(H222,K222)</f>
        <v>35.660000000000004</v>
      </c>
      <c r="BB222" s="60">
        <f>AVERAGE(L222,O222)</f>
        <v>8.8099999999999987</v>
      </c>
      <c r="BC222" s="60">
        <f>AVERAGE(P222,S222)</f>
        <v>3.4</v>
      </c>
      <c r="BD222" s="60">
        <f>AVERAGE(T222,W222)</f>
        <v>35.090000000000003</v>
      </c>
      <c r="BF222" s="1" t="str">
        <f>B222</f>
        <v>#2007 VS BLUE</v>
      </c>
      <c r="BG222" s="60">
        <f>MAX(AZ222-SUM(BA222:BD222)/4,0)</f>
        <v>17.494999999999997</v>
      </c>
      <c r="BH222" s="60">
        <f>MAX(BA222-(AZ222+SUM(BB222:BD222)/4),0)</f>
        <v>0</v>
      </c>
      <c r="BI222" s="60">
        <f>MAX(BB222-(SUM(AZ222:BA222)+SUM(BC222:BD222))/4,0)</f>
        <v>0</v>
      </c>
      <c r="BJ222" s="60">
        <f>MAX(BC222-(SUM(AZ222:BB222)+BD222)/4,0)</f>
        <v>0</v>
      </c>
      <c r="BK222" s="60">
        <f>MAX(BD222-SUM(AZ222:BC222)/4,0)</f>
        <v>13.563749999999999</v>
      </c>
      <c r="BN222" s="60">
        <f t="shared" si="21"/>
        <v>7.8724999999999969</v>
      </c>
      <c r="BO222" s="60">
        <f t="shared" si="22"/>
        <v>0</v>
      </c>
      <c r="BP222" s="60">
        <f t="shared" si="23"/>
        <v>0</v>
      </c>
      <c r="BQ222" s="60">
        <f t="shared" si="24"/>
        <v>0</v>
      </c>
      <c r="BR222" s="60">
        <f t="shared" si="25"/>
        <v>9.19</v>
      </c>
    </row>
    <row r="223" spans="1:70" s="1" customFormat="1" ht="20.25">
      <c r="A223" s="36" t="s">
        <v>37</v>
      </c>
      <c r="B223" s="21" t="s">
        <v>127</v>
      </c>
      <c r="C223" s="21" t="s">
        <v>128</v>
      </c>
      <c r="D223" s="38">
        <v>22.99</v>
      </c>
      <c r="E223" s="38">
        <v>31.49</v>
      </c>
      <c r="F223" s="38">
        <v>39.61</v>
      </c>
      <c r="G223" s="38">
        <v>53.48</v>
      </c>
      <c r="H223" s="38">
        <v>53.2</v>
      </c>
      <c r="I223" s="38">
        <v>40.71</v>
      </c>
      <c r="J223" s="38">
        <v>26.9</v>
      </c>
      <c r="K223" s="38">
        <v>18.12</v>
      </c>
      <c r="L223" s="38">
        <v>10.7</v>
      </c>
      <c r="M223" s="38">
        <v>9.81</v>
      </c>
      <c r="N223" s="38">
        <v>6.37</v>
      </c>
      <c r="O223" s="38">
        <v>6.92</v>
      </c>
      <c r="P223" s="38">
        <v>5.05</v>
      </c>
      <c r="Q223" s="38">
        <v>2.98</v>
      </c>
      <c r="R223" s="38">
        <v>2.2999999999999998</v>
      </c>
      <c r="S223" s="38">
        <v>1.75</v>
      </c>
      <c r="T223" s="38">
        <v>3.56</v>
      </c>
      <c r="U223" s="38">
        <v>15.36</v>
      </c>
      <c r="V223" s="38">
        <v>42.33</v>
      </c>
      <c r="W223" s="39">
        <v>66.62</v>
      </c>
      <c r="X223" s="23">
        <v>0.1</v>
      </c>
      <c r="Y223" s="31">
        <v>34.1</v>
      </c>
      <c r="Z223" s="31">
        <v>-9.61</v>
      </c>
      <c r="AA223" s="31">
        <v>-61.664000000000001</v>
      </c>
      <c r="AB223" s="31">
        <v>39.201999999999998</v>
      </c>
      <c r="AC223" s="31">
        <v>17.38</v>
      </c>
      <c r="AD223" s="31">
        <v>-56.064999999999998</v>
      </c>
      <c r="AE223" s="25">
        <v>8.0563664074992847</v>
      </c>
      <c r="AF223" s="25">
        <v>0.25919117351004295</v>
      </c>
      <c r="AG223" s="25">
        <v>0.26728925523453606</v>
      </c>
      <c r="AH223" s="25">
        <v>10.776816066054879</v>
      </c>
      <c r="AI223" s="25">
        <v>0.18079932007783905</v>
      </c>
      <c r="AJ223" s="25">
        <v>0.1543116724761561</v>
      </c>
      <c r="AK223" s="28"/>
      <c r="AL223" s="27" t="s">
        <v>65</v>
      </c>
      <c r="AM223" s="27" t="s">
        <v>42</v>
      </c>
      <c r="AN223" s="27" t="s">
        <v>66</v>
      </c>
      <c r="AO223" s="27" t="s">
        <v>31</v>
      </c>
      <c r="AP223" s="43" t="s">
        <v>129</v>
      </c>
      <c r="AQ223" s="28" t="s">
        <v>32</v>
      </c>
      <c r="AR223" s="28" t="s">
        <v>110</v>
      </c>
      <c r="AS223" s="28"/>
      <c r="AT223" s="30" t="s">
        <v>34</v>
      </c>
      <c r="AU223" s="30" t="s">
        <v>34</v>
      </c>
      <c r="AV223" s="30" t="s">
        <v>34</v>
      </c>
      <c r="AW223" s="31" t="s">
        <v>36</v>
      </c>
      <c r="AX223" s="32" t="s">
        <v>36</v>
      </c>
      <c r="AZ223" s="60">
        <f>AVERAGE(D223,G223)</f>
        <v>38.234999999999999</v>
      </c>
      <c r="BA223" s="60">
        <f>AVERAGE(H223,K223)</f>
        <v>35.660000000000004</v>
      </c>
      <c r="BB223" s="60">
        <f>AVERAGE(L223,O223)</f>
        <v>8.8099999999999987</v>
      </c>
      <c r="BC223" s="60">
        <f>AVERAGE(P223,S223)</f>
        <v>3.4</v>
      </c>
      <c r="BD223" s="60">
        <f>AVERAGE(T223,W223)</f>
        <v>35.090000000000003</v>
      </c>
      <c r="BF223" s="1" t="str">
        <f>B223</f>
        <v>#3220 DOUBLE BLUE CTB</v>
      </c>
      <c r="BG223" s="60">
        <f>MAX(AZ223-SUM(BA223:BD223)/4,0)</f>
        <v>17.494999999999997</v>
      </c>
      <c r="BH223" s="60">
        <f>MAX(BA223-(AZ223+SUM(BB223:BD223)/4),0)</f>
        <v>0</v>
      </c>
      <c r="BI223" s="60">
        <f>MAX(BB223-(SUM(AZ223:BA223)+SUM(BC223:BD223))/4,0)</f>
        <v>0</v>
      </c>
      <c r="BJ223" s="60">
        <f>MAX(BC223-(SUM(AZ223:BB223)+BD223)/4,0)</f>
        <v>0</v>
      </c>
      <c r="BK223" s="60">
        <f>MAX(BD223-SUM(AZ223:BC223)/4,0)</f>
        <v>13.563749999999999</v>
      </c>
      <c r="BN223" s="60">
        <f t="shared" si="21"/>
        <v>7.8724999999999969</v>
      </c>
      <c r="BO223" s="60">
        <f t="shared" si="22"/>
        <v>0</v>
      </c>
      <c r="BP223" s="60">
        <f t="shared" si="23"/>
        <v>0</v>
      </c>
      <c r="BQ223" s="60">
        <f t="shared" si="24"/>
        <v>0</v>
      </c>
      <c r="BR223" s="60">
        <f t="shared" si="25"/>
        <v>9.19</v>
      </c>
    </row>
    <row r="224" spans="1:70" s="1" customFormat="1" ht="20.25">
      <c r="A224" s="36" t="s">
        <v>37</v>
      </c>
      <c r="B224" s="21" t="s">
        <v>327</v>
      </c>
      <c r="C224" s="21" t="str">
        <f>B224</f>
        <v>#4990 CALCOLOR 90 LAVENDER</v>
      </c>
      <c r="D224" s="38">
        <v>37.08</v>
      </c>
      <c r="E224" s="38">
        <v>48.26</v>
      </c>
      <c r="F224" s="38">
        <v>57.45</v>
      </c>
      <c r="G224" s="38">
        <v>58.49</v>
      </c>
      <c r="H224" s="38">
        <v>49.37</v>
      </c>
      <c r="I224" s="38">
        <v>34.270000000000003</v>
      </c>
      <c r="J224" s="38">
        <v>19.84</v>
      </c>
      <c r="K224" s="38">
        <v>11.24</v>
      </c>
      <c r="L224" s="38">
        <v>5.39</v>
      </c>
      <c r="M224" s="38">
        <v>5.38</v>
      </c>
      <c r="N224" s="38">
        <v>3.97</v>
      </c>
      <c r="O224" s="38">
        <v>7.62</v>
      </c>
      <c r="P224" s="38">
        <v>11.57</v>
      </c>
      <c r="Q224" s="38">
        <v>11.77</v>
      </c>
      <c r="R224" s="38">
        <v>10.87</v>
      </c>
      <c r="S224" s="38">
        <v>20.66</v>
      </c>
      <c r="T224" s="38">
        <v>47.61</v>
      </c>
      <c r="U224" s="38">
        <v>69.3</v>
      </c>
      <c r="V224" s="38">
        <v>78.11</v>
      </c>
      <c r="W224" s="39">
        <v>81.05</v>
      </c>
      <c r="X224" s="23">
        <v>0.18</v>
      </c>
      <c r="Y224" s="31">
        <v>35.981000000000002</v>
      </c>
      <c r="Z224" s="31">
        <v>22.815000000000001</v>
      </c>
      <c r="AA224" s="31">
        <v>-52.759</v>
      </c>
      <c r="AB224" s="31">
        <v>36.951000000000001</v>
      </c>
      <c r="AC224" s="31">
        <v>42.017000000000003</v>
      </c>
      <c r="AD224" s="31">
        <v>-55.423999999999999</v>
      </c>
      <c r="AE224" s="25">
        <v>8.9982886950277923</v>
      </c>
      <c r="AF224" s="25">
        <v>0.38146503830395884</v>
      </c>
      <c r="AG224" s="25">
        <v>0.25654628340193186</v>
      </c>
      <c r="AH224" s="25">
        <v>9.511489467674398</v>
      </c>
      <c r="AI224" s="25">
        <v>0.22390549657893341</v>
      </c>
      <c r="AJ224" s="25">
        <v>0.14222004918742995</v>
      </c>
      <c r="AK224" s="28"/>
      <c r="AL224" s="27" t="s">
        <v>65</v>
      </c>
      <c r="AM224" s="27" t="s">
        <v>42</v>
      </c>
      <c r="AN224" s="27" t="s">
        <v>66</v>
      </c>
      <c r="AO224" s="27" t="s">
        <v>31</v>
      </c>
      <c r="AP224" s="28" t="s">
        <v>32</v>
      </c>
      <c r="AQ224" s="28" t="s">
        <v>328</v>
      </c>
      <c r="AR224" s="28" t="s">
        <v>322</v>
      </c>
      <c r="AS224" s="28"/>
      <c r="AT224" s="30" t="s">
        <v>34</v>
      </c>
      <c r="AU224" s="30" t="s">
        <v>34</v>
      </c>
      <c r="AV224" s="30" t="s">
        <v>34</v>
      </c>
      <c r="AW224" s="31" t="s">
        <v>36</v>
      </c>
      <c r="AX224" s="32" t="s">
        <v>36</v>
      </c>
      <c r="AZ224" s="60">
        <f>AVERAGE(D224,G224)</f>
        <v>47.784999999999997</v>
      </c>
      <c r="BA224" s="60">
        <f>AVERAGE(H224,K224)</f>
        <v>30.305</v>
      </c>
      <c r="BB224" s="60">
        <f>AVERAGE(L224,O224)</f>
        <v>6.5049999999999999</v>
      </c>
      <c r="BC224" s="60">
        <f>AVERAGE(P224,S224)</f>
        <v>16.115000000000002</v>
      </c>
      <c r="BD224" s="60">
        <f>AVERAGE(T224,W224)</f>
        <v>64.33</v>
      </c>
      <c r="BF224" s="1" t="str">
        <f>B224</f>
        <v>#4990 CALCOLOR 90 LAVENDER</v>
      </c>
      <c r="BG224" s="60">
        <f>MAX(AZ224-SUM(BA224:BD224)/4,0)</f>
        <v>18.471249999999998</v>
      </c>
      <c r="BH224" s="60">
        <f>MAX(BA224-(AZ224+SUM(BB224:BD224)/4),0)</f>
        <v>0</v>
      </c>
      <c r="BI224" s="60">
        <f>MAX(BB224-(SUM(AZ224:BA224)+SUM(BC224:BD224))/4,0)</f>
        <v>0</v>
      </c>
      <c r="BJ224" s="60">
        <f>MAX(BC224-(SUM(AZ224:BB224)+BD224)/4,0)</f>
        <v>0</v>
      </c>
      <c r="BK224" s="60">
        <f>MAX(BD224-SUM(AZ224:BC224)/4,0)</f>
        <v>39.152499999999996</v>
      </c>
      <c r="BN224" s="60">
        <f t="shared" si="21"/>
        <v>0</v>
      </c>
      <c r="BO224" s="60">
        <f t="shared" si="22"/>
        <v>0</v>
      </c>
      <c r="BP224" s="60">
        <f t="shared" si="23"/>
        <v>0</v>
      </c>
      <c r="BQ224" s="60">
        <f t="shared" si="24"/>
        <v>0</v>
      </c>
      <c r="BR224" s="60">
        <f t="shared" si="25"/>
        <v>34.534687499999997</v>
      </c>
    </row>
    <row r="225" spans="1:77" s="1" customFormat="1" ht="20.25">
      <c r="A225" s="36" t="s">
        <v>37</v>
      </c>
      <c r="B225" s="21" t="s">
        <v>325</v>
      </c>
      <c r="C225" s="21" t="str">
        <f>B225</f>
        <v>#4960 CALCOLOR 60 LAVENDER</v>
      </c>
      <c r="D225" s="38">
        <v>50.39</v>
      </c>
      <c r="E225" s="38">
        <v>60.5</v>
      </c>
      <c r="F225" s="38">
        <v>67.349999999999994</v>
      </c>
      <c r="G225" s="38">
        <v>67.27</v>
      </c>
      <c r="H225" s="38">
        <v>58.82</v>
      </c>
      <c r="I225" s="38">
        <v>44.91</v>
      </c>
      <c r="J225" s="38">
        <v>30.33</v>
      </c>
      <c r="K225" s="38">
        <v>20.51</v>
      </c>
      <c r="L225" s="38">
        <v>12.28</v>
      </c>
      <c r="M225" s="38">
        <v>12.64</v>
      </c>
      <c r="N225" s="38">
        <v>10.4</v>
      </c>
      <c r="O225" s="38">
        <v>16.829999999999998</v>
      </c>
      <c r="P225" s="38">
        <v>23.54</v>
      </c>
      <c r="Q225" s="38">
        <v>24.09</v>
      </c>
      <c r="R225" s="38">
        <v>21.26</v>
      </c>
      <c r="S225" s="38">
        <v>37.6</v>
      </c>
      <c r="T225" s="38">
        <v>68.08</v>
      </c>
      <c r="U225" s="38">
        <v>80.010000000000005</v>
      </c>
      <c r="V225" s="38">
        <v>82.62</v>
      </c>
      <c r="W225" s="39">
        <v>83.35</v>
      </c>
      <c r="X225" s="23">
        <v>0.28999999999999998</v>
      </c>
      <c r="Y225" s="31">
        <v>49.79</v>
      </c>
      <c r="Z225" s="31">
        <v>21.248999999999999</v>
      </c>
      <c r="AA225" s="31">
        <v>-40.924999999999997</v>
      </c>
      <c r="AB225" s="31">
        <v>49.831000000000003</v>
      </c>
      <c r="AC225" s="31">
        <v>34.587000000000003</v>
      </c>
      <c r="AD225" s="31">
        <v>-44.542000000000002</v>
      </c>
      <c r="AE225" s="25">
        <v>18.243396263364108</v>
      </c>
      <c r="AF225" s="25">
        <v>0.42255924999056194</v>
      </c>
      <c r="AG225" s="25">
        <v>0.3060527261208113</v>
      </c>
      <c r="AH225" s="25">
        <v>18.277525104247246</v>
      </c>
      <c r="AI225" s="25">
        <v>0.25563940763392534</v>
      </c>
      <c r="AJ225" s="25">
        <v>0.1909107814582052</v>
      </c>
      <c r="AK225" s="28"/>
      <c r="AL225" s="27" t="s">
        <v>65</v>
      </c>
      <c r="AM225" s="27" t="s">
        <v>42</v>
      </c>
      <c r="AN225" s="27" t="s">
        <v>66</v>
      </c>
      <c r="AO225" s="27" t="s">
        <v>31</v>
      </c>
      <c r="AP225" s="28" t="s">
        <v>32</v>
      </c>
      <c r="AQ225" s="28" t="s">
        <v>326</v>
      </c>
      <c r="AR225" s="28" t="s">
        <v>322</v>
      </c>
      <c r="AS225" s="28"/>
      <c r="AT225" s="30" t="s">
        <v>34</v>
      </c>
      <c r="AU225" s="30" t="s">
        <v>34</v>
      </c>
      <c r="AV225" s="30" t="s">
        <v>34</v>
      </c>
      <c r="AW225" s="31" t="s">
        <v>36</v>
      </c>
      <c r="AX225" s="32" t="s">
        <v>36</v>
      </c>
      <c r="AZ225" s="60">
        <f>AVERAGE(D225,G225)</f>
        <v>58.83</v>
      </c>
      <c r="BA225" s="60">
        <f>AVERAGE(H225,K225)</f>
        <v>39.664999999999999</v>
      </c>
      <c r="BB225" s="60">
        <f>AVERAGE(L225,O225)</f>
        <v>14.555</v>
      </c>
      <c r="BC225" s="60">
        <f>AVERAGE(P225,S225)</f>
        <v>30.57</v>
      </c>
      <c r="BD225" s="60">
        <f>AVERAGE(T225,W225)</f>
        <v>75.715000000000003</v>
      </c>
      <c r="BF225" s="1" t="str">
        <f>B225</f>
        <v>#4960 CALCOLOR 60 LAVENDER</v>
      </c>
      <c r="BG225" s="60">
        <f>MAX(AZ225-SUM(BA225:BD225)/4,0)</f>
        <v>18.703749999999999</v>
      </c>
      <c r="BH225" s="60">
        <f>MAX(BA225-(AZ225+SUM(BB225:BD225)/4),0)</f>
        <v>0</v>
      </c>
      <c r="BI225" s="60">
        <f>MAX(BB225-(SUM(AZ225:BA225)+SUM(BC225:BD225))/4,0)</f>
        <v>0</v>
      </c>
      <c r="BJ225" s="60">
        <f>MAX(BC225-(SUM(AZ225:BB225)+BD225)/4,0)</f>
        <v>0</v>
      </c>
      <c r="BK225" s="60">
        <f>MAX(BD225-SUM(AZ225:BC225)/4,0)</f>
        <v>39.81</v>
      </c>
      <c r="BN225" s="60">
        <f t="shared" si="21"/>
        <v>0</v>
      </c>
      <c r="BO225" s="60">
        <f t="shared" si="22"/>
        <v>0</v>
      </c>
      <c r="BP225" s="60">
        <f t="shared" si="23"/>
        <v>0</v>
      </c>
      <c r="BQ225" s="60">
        <f t="shared" si="24"/>
        <v>0</v>
      </c>
      <c r="BR225" s="60">
        <f t="shared" si="25"/>
        <v>35.134062499999999</v>
      </c>
    </row>
    <row r="226" spans="1:77" s="1" customFormat="1" ht="20.25">
      <c r="A226" s="36" t="s">
        <v>37</v>
      </c>
      <c r="B226" s="20" t="s">
        <v>200</v>
      </c>
      <c r="C226" s="21" t="str">
        <f>CONCATENATE(A226," ",B226)</f>
        <v xml:space="preserve">ROSCOLUX #364 BLUE BELL </v>
      </c>
      <c r="D226" s="22">
        <v>57.75</v>
      </c>
      <c r="E226" s="22">
        <v>67.52</v>
      </c>
      <c r="F226" s="22">
        <v>73</v>
      </c>
      <c r="G226" s="22">
        <v>74.14</v>
      </c>
      <c r="H226" s="22">
        <v>72.03</v>
      </c>
      <c r="I226" s="22">
        <v>67.19</v>
      </c>
      <c r="J226" s="22">
        <v>60.33</v>
      </c>
      <c r="K226" s="22">
        <v>51.5</v>
      </c>
      <c r="L226" s="22">
        <v>41.02</v>
      </c>
      <c r="M226" s="22">
        <v>31.07</v>
      </c>
      <c r="N226" s="22">
        <v>24.82</v>
      </c>
      <c r="O226" s="22">
        <v>18.27</v>
      </c>
      <c r="P226" s="22">
        <v>17.260000000000002</v>
      </c>
      <c r="Q226" s="22">
        <v>17.3</v>
      </c>
      <c r="R226" s="22">
        <v>15.98</v>
      </c>
      <c r="S226" s="22">
        <v>27.31</v>
      </c>
      <c r="T226" s="22">
        <v>55.92</v>
      </c>
      <c r="U226" s="22">
        <v>75.900000000000006</v>
      </c>
      <c r="V226" s="22">
        <v>82.69</v>
      </c>
      <c r="W226" s="22">
        <v>84.64</v>
      </c>
      <c r="X226" s="23">
        <v>0.32</v>
      </c>
      <c r="Y226" s="24">
        <v>58.704000000000001</v>
      </c>
      <c r="Z226" s="24">
        <v>-16.384</v>
      </c>
      <c r="AA226" s="24">
        <v>-45.502000000000002</v>
      </c>
      <c r="AB226" s="24">
        <v>63.146999999999998</v>
      </c>
      <c r="AC226" s="24">
        <v>-5.1230000000000002</v>
      </c>
      <c r="AD226" s="24">
        <v>-39.295000000000002</v>
      </c>
      <c r="AE226" s="25">
        <v>26.708998400000006</v>
      </c>
      <c r="AF226" s="25">
        <v>0.33298136378794174</v>
      </c>
      <c r="AG226" s="25">
        <v>0.35459964581371439</v>
      </c>
      <c r="AH226" s="25">
        <v>31.7635771703895</v>
      </c>
      <c r="AI226" s="25">
        <v>0.21452414070219106</v>
      </c>
      <c r="AJ226" s="25">
        <v>0.23625156694106361</v>
      </c>
      <c r="AK226" s="26"/>
      <c r="AL226" s="27" t="s">
        <v>50</v>
      </c>
      <c r="AM226" s="27" t="s">
        <v>42</v>
      </c>
      <c r="AN226" s="27" t="s">
        <v>51</v>
      </c>
      <c r="AO226" s="27" t="s">
        <v>31</v>
      </c>
      <c r="AP226" s="28" t="s">
        <v>32</v>
      </c>
      <c r="AQ226" s="28" t="s">
        <v>32</v>
      </c>
      <c r="AR226" s="28" t="s">
        <v>33</v>
      </c>
      <c r="AS226" s="29"/>
      <c r="AT226" s="30" t="s">
        <v>34</v>
      </c>
      <c r="AU226" s="30" t="s">
        <v>34</v>
      </c>
      <c r="AV226" s="31" t="s">
        <v>35</v>
      </c>
      <c r="AW226" s="31" t="s">
        <v>35</v>
      </c>
      <c r="AX226" s="32" t="s">
        <v>36</v>
      </c>
      <c r="AY226" s="37"/>
      <c r="AZ226" s="60">
        <f>AVERAGE(D226,G226)</f>
        <v>65.944999999999993</v>
      </c>
      <c r="BA226" s="60">
        <f>AVERAGE(H226,K226)</f>
        <v>61.765000000000001</v>
      </c>
      <c r="BB226" s="60">
        <f>AVERAGE(L226,O226)</f>
        <v>29.645000000000003</v>
      </c>
      <c r="BC226" s="60">
        <f>AVERAGE(P226,S226)</f>
        <v>22.285</v>
      </c>
      <c r="BD226" s="60">
        <f>AVERAGE(T226,W226)</f>
        <v>70.28</v>
      </c>
      <c r="BE226" s="37"/>
      <c r="BF226" s="1" t="str">
        <f>B226</f>
        <v xml:space="preserve">#364 BLUE BELL </v>
      </c>
      <c r="BG226" s="60">
        <f>MAX(AZ226-SUM(BA226:BD226)/4,0)</f>
        <v>19.951249999999995</v>
      </c>
      <c r="BH226" s="60">
        <f>MAX(BA226-(AZ226+SUM(BB226:BD226)/4),0)</f>
        <v>0</v>
      </c>
      <c r="BI226" s="60">
        <f>MAX(BB226-(SUM(AZ226:BA226)+SUM(BC226:BD226))/4,0)</f>
        <v>0</v>
      </c>
      <c r="BJ226" s="60">
        <f>MAX(BC226-(SUM(AZ226:BB226)+BD226)/4,0)</f>
        <v>0</v>
      </c>
      <c r="BK226" s="60">
        <f>MAX(BD226-SUM(AZ226:BC226)/4,0)</f>
        <v>25.370000000000005</v>
      </c>
      <c r="BL226" s="37"/>
      <c r="BM226" s="37"/>
      <c r="BN226" s="60">
        <f t="shared" si="21"/>
        <v>0</v>
      </c>
      <c r="BO226" s="60">
        <f t="shared" si="22"/>
        <v>0</v>
      </c>
      <c r="BP226" s="60">
        <f t="shared" si="23"/>
        <v>0</v>
      </c>
      <c r="BQ226" s="60">
        <f t="shared" si="24"/>
        <v>0</v>
      </c>
      <c r="BR226" s="60">
        <f t="shared" si="25"/>
        <v>20.382187500000008</v>
      </c>
    </row>
    <row r="227" spans="1:77" s="1" customFormat="1" ht="20.25">
      <c r="A227" s="36" t="s">
        <v>37</v>
      </c>
      <c r="B227" s="21" t="s">
        <v>239</v>
      </c>
      <c r="C227" s="21" t="s">
        <v>239</v>
      </c>
      <c r="D227" s="38">
        <v>47.25</v>
      </c>
      <c r="E227" s="38">
        <v>58.21</v>
      </c>
      <c r="F227" s="38">
        <v>66</v>
      </c>
      <c r="G227" s="38">
        <v>67.069999999999993</v>
      </c>
      <c r="H227" s="38">
        <v>61.61</v>
      </c>
      <c r="I227" s="38">
        <v>51.71</v>
      </c>
      <c r="J227" s="38">
        <v>39.93</v>
      </c>
      <c r="K227" s="38">
        <v>30.07</v>
      </c>
      <c r="L227" s="38">
        <v>19.899999999999999</v>
      </c>
      <c r="M227" s="38">
        <v>16.899999999999999</v>
      </c>
      <c r="N227" s="38">
        <v>12.21</v>
      </c>
      <c r="O227" s="38">
        <v>12.24</v>
      </c>
      <c r="P227" s="38">
        <v>12.67</v>
      </c>
      <c r="Q227" s="38">
        <v>12.24</v>
      </c>
      <c r="R227" s="38">
        <v>11.07</v>
      </c>
      <c r="S227" s="38">
        <v>21.67</v>
      </c>
      <c r="T227" s="38">
        <v>50.74</v>
      </c>
      <c r="U227" s="38">
        <v>72.540000000000006</v>
      </c>
      <c r="V227" s="38">
        <v>80.05</v>
      </c>
      <c r="W227" s="39">
        <v>82.15</v>
      </c>
      <c r="X227" s="23">
        <v>0.24</v>
      </c>
      <c r="Y227" s="31">
        <v>47.136000000000003</v>
      </c>
      <c r="Z227" s="31">
        <v>-1.9810000000000001</v>
      </c>
      <c r="AA227" s="31">
        <v>-51.56</v>
      </c>
      <c r="AB227" s="31">
        <v>50.683</v>
      </c>
      <c r="AC227" s="31">
        <v>13.531000000000001</v>
      </c>
      <c r="AD227" s="31">
        <v>-48.19</v>
      </c>
      <c r="AE227" s="25">
        <v>16.123422076772311</v>
      </c>
      <c r="AF227" s="25">
        <v>0.33839714099216961</v>
      </c>
      <c r="AG227" s="25">
        <v>0.31116951346360638</v>
      </c>
      <c r="AH227" s="25">
        <v>18.996405105400164</v>
      </c>
      <c r="AI227" s="25">
        <v>0.21106856004312627</v>
      </c>
      <c r="AJ227" s="25">
        <v>0.19388434779711436</v>
      </c>
      <c r="AK227" s="28"/>
      <c r="AL227" s="27" t="s">
        <v>65</v>
      </c>
      <c r="AM227" s="27" t="s">
        <v>42</v>
      </c>
      <c r="AN227" s="27" t="s">
        <v>66</v>
      </c>
      <c r="AO227" s="27" t="s">
        <v>31</v>
      </c>
      <c r="AP227" s="28" t="s">
        <v>32</v>
      </c>
      <c r="AQ227" s="28" t="s">
        <v>240</v>
      </c>
      <c r="AR227" s="28" t="s">
        <v>241</v>
      </c>
      <c r="AS227" s="28"/>
      <c r="AT227" s="30" t="s">
        <v>34</v>
      </c>
      <c r="AU227" s="30" t="s">
        <v>34</v>
      </c>
      <c r="AV227" s="30" t="s">
        <v>34</v>
      </c>
      <c r="AW227" s="31" t="s">
        <v>36</v>
      </c>
      <c r="AX227" s="32" t="s">
        <v>36</v>
      </c>
      <c r="AZ227" s="60">
        <f>AVERAGE(D227,G227)</f>
        <v>57.16</v>
      </c>
      <c r="BA227" s="60">
        <f>AVERAGE(H227,K227)</f>
        <v>45.84</v>
      </c>
      <c r="BB227" s="60">
        <f>AVERAGE(L227,O227)</f>
        <v>16.07</v>
      </c>
      <c r="BC227" s="60">
        <f>AVERAGE(P227,S227)</f>
        <v>17.170000000000002</v>
      </c>
      <c r="BD227" s="60">
        <f>AVERAGE(T227,W227)</f>
        <v>66.445000000000007</v>
      </c>
      <c r="BF227" s="1" t="str">
        <f>B227</f>
        <v>#4260 CALCOLOR 60 BLUE</v>
      </c>
      <c r="BG227" s="60">
        <f>MAX(AZ227-SUM(BA227:BD227)/4,0)</f>
        <v>20.778749999999988</v>
      </c>
      <c r="BH227" s="60">
        <f>MAX(BA227-(AZ227+SUM(BB227:BD227)/4),0)</f>
        <v>0</v>
      </c>
      <c r="BI227" s="60">
        <f>MAX(BB227-(SUM(AZ227:BA227)+SUM(BC227:BD227))/4,0)</f>
        <v>0</v>
      </c>
      <c r="BJ227" s="60">
        <f>MAX(BC227-(SUM(AZ227:BB227)+BD227)/4,0)</f>
        <v>0</v>
      </c>
      <c r="BK227" s="60">
        <f>MAX(BD227-SUM(AZ227:BC227)/4,0)</f>
        <v>32.385000000000005</v>
      </c>
      <c r="BN227" s="60">
        <f t="shared" si="21"/>
        <v>0</v>
      </c>
      <c r="BO227" s="60">
        <f t="shared" si="22"/>
        <v>0</v>
      </c>
      <c r="BP227" s="60">
        <f t="shared" si="23"/>
        <v>0</v>
      </c>
      <c r="BQ227" s="60">
        <f t="shared" si="24"/>
        <v>0</v>
      </c>
      <c r="BR227" s="60">
        <f t="shared" si="25"/>
        <v>27.190312500000008</v>
      </c>
    </row>
    <row r="228" spans="1:77" s="1" customFormat="1" ht="20.25">
      <c r="A228" s="36" t="s">
        <v>37</v>
      </c>
      <c r="B228" s="21" t="s">
        <v>75</v>
      </c>
      <c r="C228" s="21" t="str">
        <f>CONCATENATE(A228," ",B228)</f>
        <v>ROSCOLUX #2006 VS AZURE</v>
      </c>
      <c r="D228" s="38">
        <v>35.479999999999997</v>
      </c>
      <c r="E228" s="38">
        <v>48.14</v>
      </c>
      <c r="F228" s="38">
        <v>59.59</v>
      </c>
      <c r="G228" s="38">
        <v>62.57</v>
      </c>
      <c r="H228" s="38">
        <v>58.22</v>
      </c>
      <c r="I228" s="38">
        <v>51.48</v>
      </c>
      <c r="J228" s="38">
        <v>43.74</v>
      </c>
      <c r="K228" s="38">
        <v>30.69</v>
      </c>
      <c r="L228" s="38">
        <v>15.42</v>
      </c>
      <c r="M228" s="38">
        <v>5.05</v>
      </c>
      <c r="N228" s="38">
        <v>1.41</v>
      </c>
      <c r="O228" s="38">
        <v>0.28999999999999998</v>
      </c>
      <c r="P228" s="38">
        <v>0.11</v>
      </c>
      <c r="Q228" s="38">
        <v>0.11</v>
      </c>
      <c r="R228" s="38">
        <v>0.09</v>
      </c>
      <c r="S228" s="38">
        <v>1.91</v>
      </c>
      <c r="T228" s="38">
        <v>28.57</v>
      </c>
      <c r="U228" s="38">
        <v>64.349999999999994</v>
      </c>
      <c r="V228" s="38">
        <v>77.430000000000007</v>
      </c>
      <c r="W228" s="38">
        <v>81.37</v>
      </c>
      <c r="X228" s="23">
        <v>0.09</v>
      </c>
      <c r="Y228" s="40">
        <v>29.283999999999999</v>
      </c>
      <c r="Z228" s="40">
        <v>-23.094000000000001</v>
      </c>
      <c r="AA228" s="40">
        <v>-81.394000000000005</v>
      </c>
      <c r="AB228" s="31">
        <v>38.661999999999999</v>
      </c>
      <c r="AC228" s="31">
        <v>9.6739999999999995</v>
      </c>
      <c r="AD228" s="31">
        <v>-67.552999999999997</v>
      </c>
      <c r="AE228" s="25">
        <v>5.9492247700233696</v>
      </c>
      <c r="AF228" s="25">
        <v>0.16004628319438696</v>
      </c>
      <c r="AG228" s="25">
        <v>0.21006694869574466</v>
      </c>
      <c r="AH228" s="25">
        <v>10.463635094556459</v>
      </c>
      <c r="AI228" s="25">
        <v>0.1425993127975608</v>
      </c>
      <c r="AJ228" s="25">
        <v>0.13327406104114078</v>
      </c>
      <c r="AK228" s="28"/>
      <c r="AL228" s="27" t="s">
        <v>65</v>
      </c>
      <c r="AM228" s="27" t="s">
        <v>42</v>
      </c>
      <c r="AN228" s="27" t="s">
        <v>43</v>
      </c>
      <c r="AO228" s="27" t="s">
        <v>31</v>
      </c>
      <c r="AP228" s="28" t="s">
        <v>32</v>
      </c>
      <c r="AQ228" s="28" t="s">
        <v>32</v>
      </c>
      <c r="AR228" s="28" t="s">
        <v>76</v>
      </c>
      <c r="AS228" s="28"/>
      <c r="AT228" s="30" t="s">
        <v>34</v>
      </c>
      <c r="AU228" s="30" t="s">
        <v>34</v>
      </c>
      <c r="AV228" s="30" t="s">
        <v>34</v>
      </c>
      <c r="AW228" s="31" t="s">
        <v>36</v>
      </c>
      <c r="AX228" s="32" t="s">
        <v>36</v>
      </c>
      <c r="AZ228" s="60">
        <f>AVERAGE(D228,G228)</f>
        <v>49.024999999999999</v>
      </c>
      <c r="BA228" s="60">
        <f>AVERAGE(H228,K228)</f>
        <v>44.454999999999998</v>
      </c>
      <c r="BB228" s="60">
        <f>AVERAGE(L228,O228)</f>
        <v>7.8549999999999995</v>
      </c>
      <c r="BC228" s="60">
        <f>AVERAGE(P228,S228)</f>
        <v>1.01</v>
      </c>
      <c r="BD228" s="60">
        <f>AVERAGE(T228,W228)</f>
        <v>54.97</v>
      </c>
      <c r="BF228" s="1" t="str">
        <f>B228</f>
        <v>#2006 VS AZURE</v>
      </c>
      <c r="BG228" s="60">
        <f>MAX(AZ228-SUM(BA228:BD228)/4,0)</f>
        <v>21.952500000000001</v>
      </c>
      <c r="BH228" s="60">
        <f>MAX(BA228-(AZ228+SUM(BB228:BD228)/4),0)</f>
        <v>0</v>
      </c>
      <c r="BI228" s="60">
        <f>MAX(BB228-(SUM(AZ228:BA228)+SUM(BC228:BD228))/4,0)</f>
        <v>0</v>
      </c>
      <c r="BJ228" s="60">
        <f>MAX(BC228-(SUM(AZ228:BB228)+BD228)/4,0)</f>
        <v>0</v>
      </c>
      <c r="BK228" s="60">
        <f>MAX(BD228-SUM(AZ228:BC228)/4,0)</f>
        <v>29.383749999999999</v>
      </c>
      <c r="BN228" s="60">
        <f t="shared" si="21"/>
        <v>7.9575000000000014</v>
      </c>
      <c r="BO228" s="60">
        <f t="shared" si="22"/>
        <v>0</v>
      </c>
      <c r="BP228" s="60">
        <f t="shared" si="23"/>
        <v>0</v>
      </c>
      <c r="BQ228" s="60">
        <f t="shared" si="24"/>
        <v>0</v>
      </c>
      <c r="BR228" s="60">
        <f t="shared" si="25"/>
        <v>23.895624999999999</v>
      </c>
    </row>
    <row r="229" spans="1:77" s="1" customFormat="1" ht="20.25">
      <c r="A229" s="36" t="s">
        <v>37</v>
      </c>
      <c r="B229" s="20" t="s">
        <v>359</v>
      </c>
      <c r="C229" s="21" t="str">
        <f>CONCATENATE(A229," ",B229)</f>
        <v xml:space="preserve">ROSCOLUX #80 PRIMARY BLUE </v>
      </c>
      <c r="D229" s="22">
        <v>35.479999999999997</v>
      </c>
      <c r="E229" s="22">
        <v>48.14</v>
      </c>
      <c r="F229" s="22">
        <v>59.59</v>
      </c>
      <c r="G229" s="22">
        <v>62.57</v>
      </c>
      <c r="H229" s="22">
        <v>58.22</v>
      </c>
      <c r="I229" s="22">
        <v>51.48</v>
      </c>
      <c r="J229" s="22">
        <v>43.74</v>
      </c>
      <c r="K229" s="22">
        <v>30.69</v>
      </c>
      <c r="L229" s="22">
        <v>15.42</v>
      </c>
      <c r="M229" s="22">
        <v>5.05</v>
      </c>
      <c r="N229" s="22">
        <v>1.41</v>
      </c>
      <c r="O229" s="22">
        <v>0.28999999999999998</v>
      </c>
      <c r="P229" s="22">
        <v>0.11</v>
      </c>
      <c r="Q229" s="22">
        <v>0.11</v>
      </c>
      <c r="R229" s="22">
        <v>0.09</v>
      </c>
      <c r="S229" s="22">
        <v>1.91</v>
      </c>
      <c r="T229" s="22">
        <v>28.57</v>
      </c>
      <c r="U229" s="22">
        <v>64.349999999999994</v>
      </c>
      <c r="V229" s="22">
        <v>77.430000000000007</v>
      </c>
      <c r="W229" s="22">
        <v>81.37</v>
      </c>
      <c r="X229" s="23">
        <v>0.09</v>
      </c>
      <c r="Y229" s="24">
        <v>29.283999999999999</v>
      </c>
      <c r="Z229" s="24">
        <v>-23.094000000000001</v>
      </c>
      <c r="AA229" s="24">
        <v>-81.394000000000005</v>
      </c>
      <c r="AB229" s="24">
        <v>38.661999999999999</v>
      </c>
      <c r="AC229" s="24">
        <v>9.6739999999999995</v>
      </c>
      <c r="AD229" s="24">
        <v>-67.552999999999997</v>
      </c>
      <c r="AE229" s="25">
        <v>5.9492247700233714</v>
      </c>
      <c r="AF229" s="25">
        <v>0.15741843264385508</v>
      </c>
      <c r="AG229" s="25">
        <v>0.20911985679327388</v>
      </c>
      <c r="AH229" s="25">
        <v>10.463635094556459</v>
      </c>
      <c r="AI229" s="25">
        <v>0.14148025916052007</v>
      </c>
      <c r="AJ229" s="25">
        <v>0.13196378696683272</v>
      </c>
      <c r="AK229" s="26"/>
      <c r="AL229" s="27" t="s">
        <v>28</v>
      </c>
      <c r="AM229" s="27" t="s">
        <v>42</v>
      </c>
      <c r="AN229" s="27" t="s">
        <v>51</v>
      </c>
      <c r="AO229" s="27" t="s">
        <v>31</v>
      </c>
      <c r="AP229" s="28" t="s">
        <v>32</v>
      </c>
      <c r="AQ229" s="28" t="s">
        <v>32</v>
      </c>
      <c r="AR229" s="28" t="s">
        <v>33</v>
      </c>
      <c r="AS229" s="29"/>
      <c r="AT229" s="30" t="s">
        <v>34</v>
      </c>
      <c r="AU229" s="30" t="s">
        <v>34</v>
      </c>
      <c r="AV229" s="30" t="s">
        <v>34</v>
      </c>
      <c r="AW229" s="31" t="s">
        <v>35</v>
      </c>
      <c r="AX229" s="32" t="s">
        <v>36</v>
      </c>
      <c r="AY229" s="37"/>
      <c r="AZ229" s="60">
        <f>AVERAGE(D229,G229)</f>
        <v>49.024999999999999</v>
      </c>
      <c r="BA229" s="60">
        <f>AVERAGE(H229,K229)</f>
        <v>44.454999999999998</v>
      </c>
      <c r="BB229" s="60">
        <f>AVERAGE(L229,O229)</f>
        <v>7.8549999999999995</v>
      </c>
      <c r="BC229" s="60">
        <f>AVERAGE(P229,S229)</f>
        <v>1.01</v>
      </c>
      <c r="BD229" s="60">
        <f>AVERAGE(T229,W229)</f>
        <v>54.97</v>
      </c>
      <c r="BE229" s="37"/>
      <c r="BF229" s="1" t="str">
        <f>B229</f>
        <v xml:space="preserve">#80 PRIMARY BLUE </v>
      </c>
      <c r="BG229" s="60">
        <f>MAX(AZ229-SUM(BA229:BD229)/4,0)</f>
        <v>21.952500000000001</v>
      </c>
      <c r="BH229" s="60">
        <f>MAX(BA229-(AZ229+SUM(BB229:BD229)/4),0)</f>
        <v>0</v>
      </c>
      <c r="BI229" s="60">
        <f>MAX(BB229-(SUM(AZ229:BA229)+SUM(BC229:BD229))/4,0)</f>
        <v>0</v>
      </c>
      <c r="BJ229" s="60">
        <f>MAX(BC229-(SUM(AZ229:BB229)+BD229)/4,0)</f>
        <v>0</v>
      </c>
      <c r="BK229" s="60">
        <f>MAX(BD229-SUM(AZ229:BC229)/4,0)</f>
        <v>29.383749999999999</v>
      </c>
      <c r="BL229" s="37"/>
      <c r="BM229" s="37"/>
      <c r="BN229" s="60">
        <f t="shared" si="21"/>
        <v>7.9575000000000014</v>
      </c>
      <c r="BO229" s="60">
        <f t="shared" si="22"/>
        <v>0</v>
      </c>
      <c r="BP229" s="60">
        <f t="shared" si="23"/>
        <v>0</v>
      </c>
      <c r="BQ229" s="60">
        <f t="shared" si="24"/>
        <v>0</v>
      </c>
      <c r="BR229" s="60">
        <f t="shared" si="25"/>
        <v>23.895624999999999</v>
      </c>
    </row>
    <row r="230" spans="1:77" s="1" customFormat="1" ht="20.25">
      <c r="A230" s="36" t="s">
        <v>37</v>
      </c>
      <c r="B230" s="21" t="s">
        <v>242</v>
      </c>
      <c r="C230" s="21" t="s">
        <v>242</v>
      </c>
      <c r="D230" s="38">
        <v>39.07</v>
      </c>
      <c r="E230" s="38">
        <v>51.85</v>
      </c>
      <c r="F230" s="38">
        <v>62.32</v>
      </c>
      <c r="G230" s="38">
        <v>63.4</v>
      </c>
      <c r="H230" s="38">
        <v>54.36</v>
      </c>
      <c r="I230" s="38">
        <v>40.090000000000003</v>
      </c>
      <c r="J230" s="38">
        <v>25.84</v>
      </c>
      <c r="K230" s="38">
        <v>15.87</v>
      </c>
      <c r="L230" s="38">
        <v>7.84</v>
      </c>
      <c r="M230" s="38">
        <v>5.88</v>
      </c>
      <c r="N230" s="38">
        <v>3.37</v>
      </c>
      <c r="O230" s="38">
        <v>3.24</v>
      </c>
      <c r="P230" s="38">
        <v>3.49</v>
      </c>
      <c r="Q230" s="38">
        <v>3.39</v>
      </c>
      <c r="R230" s="38">
        <v>2.5299999999999998</v>
      </c>
      <c r="S230" s="38">
        <v>11.42</v>
      </c>
      <c r="T230" s="38">
        <v>48</v>
      </c>
      <c r="U230" s="38">
        <v>73.680000000000007</v>
      </c>
      <c r="V230" s="38">
        <v>81.05</v>
      </c>
      <c r="W230" s="39">
        <v>83.41</v>
      </c>
      <c r="X230" s="23">
        <v>0.15</v>
      </c>
      <c r="Y230" s="31">
        <v>29.972999999999999</v>
      </c>
      <c r="Z230" s="31">
        <v>5.2569999999999997</v>
      </c>
      <c r="AA230" s="31">
        <v>-69.828000000000003</v>
      </c>
      <c r="AB230" s="31">
        <v>35.057000000000002</v>
      </c>
      <c r="AC230" s="31">
        <v>31.31</v>
      </c>
      <c r="AD230" s="31">
        <v>-65.043999999999997</v>
      </c>
      <c r="AE230" s="25">
        <v>6.2249313588039819</v>
      </c>
      <c r="AF230" s="25">
        <v>0.26460511638149792</v>
      </c>
      <c r="AG230" s="25">
        <v>0.22005733900550761</v>
      </c>
      <c r="AH230" s="25">
        <v>8.5269145594705247</v>
      </c>
      <c r="AI230" s="25">
        <v>0.17536909044520219</v>
      </c>
      <c r="AJ230" s="25">
        <v>0.12407951269075211</v>
      </c>
      <c r="AK230" s="28"/>
      <c r="AL230" s="27" t="s">
        <v>65</v>
      </c>
      <c r="AM230" s="27" t="s">
        <v>42</v>
      </c>
      <c r="AN230" s="27" t="s">
        <v>66</v>
      </c>
      <c r="AO230" s="27" t="s">
        <v>31</v>
      </c>
      <c r="AP230" s="28" t="s">
        <v>32</v>
      </c>
      <c r="AQ230" s="28" t="s">
        <v>243</v>
      </c>
      <c r="AR230" s="28" t="s">
        <v>244</v>
      </c>
      <c r="AS230" s="28"/>
      <c r="AT230" s="30" t="s">
        <v>34</v>
      </c>
      <c r="AU230" s="30" t="s">
        <v>34</v>
      </c>
      <c r="AV230" s="30" t="s">
        <v>34</v>
      </c>
      <c r="AW230" s="31" t="s">
        <v>36</v>
      </c>
      <c r="AX230" s="32" t="s">
        <v>36</v>
      </c>
      <c r="AZ230" s="60">
        <f>AVERAGE(D230,G230)</f>
        <v>51.234999999999999</v>
      </c>
      <c r="BA230" s="60">
        <f>AVERAGE(H230,K230)</f>
        <v>35.115000000000002</v>
      </c>
      <c r="BB230" s="60">
        <f>AVERAGE(L230,O230)</f>
        <v>5.54</v>
      </c>
      <c r="BC230" s="60">
        <f>AVERAGE(P230,S230)</f>
        <v>7.4550000000000001</v>
      </c>
      <c r="BD230" s="60">
        <f>AVERAGE(T230,W230)</f>
        <v>65.704999999999998</v>
      </c>
      <c r="BF230" s="1" t="str">
        <f>B230</f>
        <v>#4290 CALCOLOR 90 BLUE</v>
      </c>
      <c r="BG230" s="60">
        <f>MAX(AZ230-SUM(BA230:BD230)/4,0)</f>
        <v>22.78125</v>
      </c>
      <c r="BH230" s="60">
        <f>MAX(BA230-(AZ230+SUM(BB230:BD230)/4),0)</f>
        <v>0</v>
      </c>
      <c r="BI230" s="60">
        <f>MAX(BB230-(SUM(AZ230:BA230)+SUM(BC230:BD230))/4,0)</f>
        <v>0</v>
      </c>
      <c r="BJ230" s="60">
        <f>MAX(BC230-(SUM(AZ230:BB230)+BD230)/4,0)</f>
        <v>0</v>
      </c>
      <c r="BK230" s="60">
        <f>MAX(BD230-SUM(AZ230:BC230)/4,0)</f>
        <v>40.868749999999999</v>
      </c>
      <c r="BN230" s="60">
        <f t="shared" si="21"/>
        <v>4.4912500000000009</v>
      </c>
      <c r="BO230" s="60">
        <f t="shared" si="22"/>
        <v>0</v>
      </c>
      <c r="BP230" s="60">
        <f t="shared" si="23"/>
        <v>0</v>
      </c>
      <c r="BQ230" s="60">
        <f t="shared" si="24"/>
        <v>0</v>
      </c>
      <c r="BR230" s="60">
        <f t="shared" si="25"/>
        <v>35.173437499999999</v>
      </c>
    </row>
    <row r="231" spans="1:77" s="1" customFormat="1" ht="20.25">
      <c r="A231" s="36" t="s">
        <v>37</v>
      </c>
      <c r="B231" s="20" t="s">
        <v>215</v>
      </c>
      <c r="C231" s="21" t="str">
        <f>CONCATENATE(A231," ",B231)</f>
        <v xml:space="preserve">ROSCOLUX #378 ALICE BLUE </v>
      </c>
      <c r="D231" s="22">
        <v>47.14</v>
      </c>
      <c r="E231" s="22">
        <v>58.27</v>
      </c>
      <c r="F231" s="22">
        <v>66.75</v>
      </c>
      <c r="G231" s="22">
        <v>68.13</v>
      </c>
      <c r="H231" s="22">
        <v>60.96</v>
      </c>
      <c r="I231" s="22">
        <v>49.2</v>
      </c>
      <c r="J231" s="22">
        <v>36.36</v>
      </c>
      <c r="K231" s="22">
        <v>25.88</v>
      </c>
      <c r="L231" s="22">
        <v>15.81</v>
      </c>
      <c r="M231" s="22">
        <v>12.75</v>
      </c>
      <c r="N231" s="22">
        <v>8.44</v>
      </c>
      <c r="O231" s="22">
        <v>7.81</v>
      </c>
      <c r="P231" s="22">
        <v>7.54</v>
      </c>
      <c r="Q231" s="22">
        <v>7.72</v>
      </c>
      <c r="R231" s="22">
        <v>5.77</v>
      </c>
      <c r="S231" s="22">
        <v>15.27</v>
      </c>
      <c r="T231" s="22">
        <v>51.29</v>
      </c>
      <c r="U231" s="22">
        <v>74.64</v>
      </c>
      <c r="V231" s="22">
        <v>80.97</v>
      </c>
      <c r="W231" s="22">
        <v>82.99</v>
      </c>
      <c r="X231" s="23">
        <v>0.15</v>
      </c>
      <c r="Y231" s="24">
        <v>40.875999999999998</v>
      </c>
      <c r="Z231" s="24">
        <v>-3.3570000000000002</v>
      </c>
      <c r="AA231" s="24">
        <v>-60.301000000000002</v>
      </c>
      <c r="AB231" s="24">
        <v>45.426000000000002</v>
      </c>
      <c r="AC231" s="24">
        <v>16.981999999999999</v>
      </c>
      <c r="AD231" s="24">
        <v>-55.627000000000002</v>
      </c>
      <c r="AE231" s="25">
        <v>11.787268299065151</v>
      </c>
      <c r="AF231" s="25">
        <v>0.29675553724786868</v>
      </c>
      <c r="AG231" s="25">
        <v>0.28160605438593633</v>
      </c>
      <c r="AH231" s="25">
        <v>14.848505308282933</v>
      </c>
      <c r="AI231" s="25">
        <v>0.19064807266249861</v>
      </c>
      <c r="AJ231" s="25">
        <v>0.16650292933181546</v>
      </c>
      <c r="AK231" s="26"/>
      <c r="AL231" s="27" t="s">
        <v>50</v>
      </c>
      <c r="AM231" s="27" t="s">
        <v>42</v>
      </c>
      <c r="AN231" s="27" t="s">
        <v>51</v>
      </c>
      <c r="AO231" s="27" t="s">
        <v>31</v>
      </c>
      <c r="AP231" s="28" t="s">
        <v>32</v>
      </c>
      <c r="AQ231" s="28" t="s">
        <v>32</v>
      </c>
      <c r="AR231" s="28" t="s">
        <v>33</v>
      </c>
      <c r="AS231" s="29"/>
      <c r="AT231" s="30" t="s">
        <v>34</v>
      </c>
      <c r="AU231" s="30" t="s">
        <v>34</v>
      </c>
      <c r="AV231" s="30" t="s">
        <v>34</v>
      </c>
      <c r="AW231" s="31" t="s">
        <v>35</v>
      </c>
      <c r="AX231" s="32" t="s">
        <v>36</v>
      </c>
      <c r="AY231" s="37"/>
      <c r="AZ231" s="60">
        <f>AVERAGE(D231,G231)</f>
        <v>57.634999999999998</v>
      </c>
      <c r="BA231" s="60">
        <f>AVERAGE(H231,K231)</f>
        <v>43.42</v>
      </c>
      <c r="BB231" s="60">
        <f>AVERAGE(L231,O231)</f>
        <v>11.81</v>
      </c>
      <c r="BC231" s="60">
        <f>AVERAGE(P231,S231)</f>
        <v>11.404999999999999</v>
      </c>
      <c r="BD231" s="60">
        <f>AVERAGE(T231,W231)</f>
        <v>67.14</v>
      </c>
      <c r="BE231" s="37"/>
      <c r="BF231" s="1" t="str">
        <f>B231</f>
        <v xml:space="preserve">#378 ALICE BLUE </v>
      </c>
      <c r="BG231" s="60">
        <f>MAX(AZ231-SUM(BA231:BD231)/4,0)</f>
        <v>24.191249999999997</v>
      </c>
      <c r="BH231" s="60">
        <f>MAX(BA231-(AZ231+SUM(BB231:BD231)/4),0)</f>
        <v>0</v>
      </c>
      <c r="BI231" s="60">
        <f>MAX(BB231-(SUM(AZ231:BA231)+SUM(BC231:BD231))/4,0)</f>
        <v>0</v>
      </c>
      <c r="BJ231" s="60">
        <f>MAX(BC231-(SUM(AZ231:BB231)+BD231)/4,0)</f>
        <v>0</v>
      </c>
      <c r="BK231" s="60">
        <f>MAX(BD231-SUM(AZ231:BC231)/4,0)</f>
        <v>36.072499999999998</v>
      </c>
      <c r="BL231" s="37"/>
      <c r="BM231" s="37"/>
      <c r="BN231" s="60">
        <f t="shared" si="21"/>
        <v>4.5549999999999962</v>
      </c>
      <c r="BO231" s="60">
        <f t="shared" si="22"/>
        <v>0</v>
      </c>
      <c r="BP231" s="60">
        <f t="shared" si="23"/>
        <v>0</v>
      </c>
      <c r="BQ231" s="60">
        <f t="shared" si="24"/>
        <v>0</v>
      </c>
      <c r="BR231" s="60">
        <f t="shared" si="25"/>
        <v>30.024687499999999</v>
      </c>
    </row>
    <row r="232" spans="1:77" s="1" customFormat="1" ht="20.25">
      <c r="A232" s="36" t="s">
        <v>37</v>
      </c>
      <c r="B232" s="20" t="s">
        <v>212</v>
      </c>
      <c r="C232" s="21" t="str">
        <f>CONCATENATE(A232," ",B232)</f>
        <v>ROSCOLUX #375 CERULEAN BLUE</v>
      </c>
      <c r="D232" s="46">
        <v>47.86</v>
      </c>
      <c r="E232" s="46">
        <v>47.86</v>
      </c>
      <c r="F232" s="46">
        <v>47.86</v>
      </c>
      <c r="G232" s="46">
        <v>47.43</v>
      </c>
      <c r="H232" s="46">
        <v>44.98</v>
      </c>
      <c r="I232" s="46">
        <v>52.5</v>
      </c>
      <c r="J232" s="46">
        <v>65.89</v>
      </c>
      <c r="K232" s="46">
        <v>60.7</v>
      </c>
      <c r="L232" s="46">
        <v>50.47</v>
      </c>
      <c r="M232" s="46">
        <v>38.24</v>
      </c>
      <c r="N232" s="46">
        <v>24.17</v>
      </c>
      <c r="O232" s="46">
        <v>12.26</v>
      </c>
      <c r="P232" s="46">
        <v>4.88</v>
      </c>
      <c r="Q232" s="46">
        <v>1.41</v>
      </c>
      <c r="R232" s="46">
        <v>0.45</v>
      </c>
      <c r="S232" s="46">
        <v>0.23</v>
      </c>
      <c r="T232" s="46">
        <v>0.18</v>
      </c>
      <c r="U232" s="46">
        <v>0.41</v>
      </c>
      <c r="V232" s="46">
        <v>0.41</v>
      </c>
      <c r="W232" s="46">
        <v>0.41</v>
      </c>
      <c r="X232" s="23">
        <v>0.32</v>
      </c>
      <c r="Y232" s="47">
        <v>54.72</v>
      </c>
      <c r="Z232" s="47">
        <v>-61.62</v>
      </c>
      <c r="AA232" s="47">
        <v>-39.74</v>
      </c>
      <c r="AB232" s="47">
        <v>62.22</v>
      </c>
      <c r="AC232" s="47">
        <v>-46.15</v>
      </c>
      <c r="AD232" s="47">
        <v>-25.47</v>
      </c>
      <c r="AE232" s="47">
        <v>22.64</v>
      </c>
      <c r="AF232" s="47">
        <v>0.23669999999999999</v>
      </c>
      <c r="AG232" s="47">
        <v>0.41930000000000001</v>
      </c>
      <c r="AH232" s="47">
        <v>30.661000000000001</v>
      </c>
      <c r="AI232" s="47">
        <v>0.17860000000000001</v>
      </c>
      <c r="AJ232" s="47">
        <v>0.29299999999999998</v>
      </c>
      <c r="AK232" s="26"/>
      <c r="AL232" s="27" t="s">
        <v>50</v>
      </c>
      <c r="AM232" s="27" t="s">
        <v>42</v>
      </c>
      <c r="AN232" s="27" t="s">
        <v>66</v>
      </c>
      <c r="AO232" s="27" t="s">
        <v>31</v>
      </c>
      <c r="AP232" s="28" t="s">
        <v>32</v>
      </c>
      <c r="AQ232" s="28" t="s">
        <v>32</v>
      </c>
      <c r="AR232" s="28" t="s">
        <v>33</v>
      </c>
      <c r="AS232" s="29"/>
      <c r="AT232" s="30" t="s">
        <v>34</v>
      </c>
      <c r="AU232" s="30" t="s">
        <v>34</v>
      </c>
      <c r="AV232" s="30" t="s">
        <v>34</v>
      </c>
      <c r="AW232" s="31"/>
      <c r="AX232" s="32"/>
      <c r="AY232" s="37"/>
      <c r="AZ232" s="60">
        <f>AVERAGE(D232,G232)</f>
        <v>47.644999999999996</v>
      </c>
      <c r="BA232" s="60">
        <f>AVERAGE(H232,K232)</f>
        <v>52.84</v>
      </c>
      <c r="BB232" s="60">
        <f>AVERAGE(L232,O232)</f>
        <v>31.364999999999998</v>
      </c>
      <c r="BC232" s="60">
        <f>AVERAGE(P232,S232)</f>
        <v>2.5550000000000002</v>
      </c>
      <c r="BD232" s="60">
        <f>AVERAGE(T232,W232)</f>
        <v>0.29499999999999998</v>
      </c>
      <c r="BE232" s="37"/>
      <c r="BF232" s="1" t="str">
        <f>B232</f>
        <v>#375 CERULEAN BLUE</v>
      </c>
      <c r="BG232" s="60">
        <f>MAX(AZ232-SUM(BA232:BD232)/4,0)</f>
        <v>25.881249999999994</v>
      </c>
      <c r="BH232" s="60">
        <f>MAX(BA232-(AZ232+SUM(BB232:BD232)/4),0)</f>
        <v>0</v>
      </c>
      <c r="BI232" s="60">
        <f>MAX(BB232-(SUM(AZ232:BA232)+SUM(BC232:BD232))/4,0)</f>
        <v>5.53125</v>
      </c>
      <c r="BJ232" s="60">
        <f>MAX(BC232-(SUM(AZ232:BB232)+BD232)/4,0)</f>
        <v>0</v>
      </c>
      <c r="BK232" s="60">
        <f>MAX(BD232-SUM(AZ232:BC232)/4,0)</f>
        <v>0</v>
      </c>
      <c r="BL232" s="37"/>
      <c r="BM232" s="37"/>
      <c r="BN232" s="60">
        <f t="shared" si="21"/>
        <v>25.168749999999996</v>
      </c>
      <c r="BO232" s="60">
        <f t="shared" si="22"/>
        <v>0</v>
      </c>
      <c r="BP232" s="60">
        <f t="shared" si="23"/>
        <v>0</v>
      </c>
      <c r="BQ232" s="60">
        <f t="shared" si="24"/>
        <v>0</v>
      </c>
      <c r="BR232" s="60">
        <f t="shared" si="25"/>
        <v>0</v>
      </c>
      <c r="BS232" s="37"/>
      <c r="BT232" s="37"/>
      <c r="BU232" s="37"/>
      <c r="BV232" s="37"/>
      <c r="BW232" s="37"/>
      <c r="BX232" s="37"/>
      <c r="BY232" s="37"/>
    </row>
  </sheetData>
  <sortState ref="A4:CC232">
    <sortCondition ref="BG4:BG232"/>
    <sortCondition ref="BH4:BH232"/>
    <sortCondition ref="BI4:BI232"/>
    <sortCondition ref="BJ4:BJ232"/>
    <sortCondition ref="BK4:BK232"/>
  </sortState>
  <mergeCells count="8">
    <mergeCell ref="Y2:AA2"/>
    <mergeCell ref="AB2:AD2"/>
    <mergeCell ref="AE2:AG2"/>
    <mergeCell ref="AH2:AJ2"/>
    <mergeCell ref="Y1:AA1"/>
    <mergeCell ref="AB1:AD1"/>
    <mergeCell ref="AE1:AG1"/>
    <mergeCell ref="AH1:AJ1"/>
  </mergeCells>
  <phoneticPr fontId="0" type="noConversion"/>
  <conditionalFormatting sqref="BG4:BI232">
    <cfRule type="cellIs" dxfId="3" priority="13" operator="greaterThan">
      <formula>50</formula>
    </cfRule>
    <cfRule type="cellIs" dxfId="2" priority="14" operator="greaterThan">
      <formula>50</formula>
    </cfRule>
  </conditionalFormatting>
  <conditionalFormatting sqref="BG4:BI232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  <cfRule type="colorScale" priority="7">
      <colorScale>
        <cfvo type="min" val="0"/>
        <cfvo type="max" val="0"/>
        <color rgb="FFFFEF9C"/>
        <color rgb="FF63BE7B"/>
      </colorScale>
    </cfRule>
  </conditionalFormatting>
  <conditionalFormatting sqref="AZ4:BD232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  <cfRule type="colorScale" priority="18">
      <colorScale>
        <cfvo type="min" val="0"/>
        <cfvo type="max" val="0"/>
        <color rgb="FFFFEF9C"/>
        <color rgb="FF63BE7B"/>
      </colorScale>
    </cfRule>
  </conditionalFormatting>
  <conditionalFormatting sqref="BG4:BK232 BN4:BR232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  <cfRule type="colorScale" priority="24">
      <colorScale>
        <cfvo type="min" val="0"/>
        <cfvo type="max" val="0"/>
        <color rgb="FFFFEF9C"/>
        <color rgb="FF63BE7B"/>
      </colorScale>
    </cfRule>
  </conditionalFormatting>
  <pageMargins left="0.75" right="0.75" top="1" bottom="1" header="0.5" footer="0.5"/>
  <pageSetup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K7:M13"/>
  <sheetViews>
    <sheetView workbookViewId="0">
      <selection activeCell="K7" sqref="K7:K13"/>
    </sheetView>
  </sheetViews>
  <sheetFormatPr defaultRowHeight="12.75"/>
  <sheetData>
    <row r="7" spans="11:13">
      <c r="K7" t="s">
        <v>380</v>
      </c>
      <c r="L7">
        <v>340</v>
      </c>
      <c r="M7">
        <v>430</v>
      </c>
    </row>
    <row r="8" spans="11:13">
      <c r="K8" t="s">
        <v>379</v>
      </c>
      <c r="L8">
        <v>430</v>
      </c>
      <c r="M8">
        <v>480</v>
      </c>
    </row>
    <row r="9" spans="11:13">
      <c r="K9" t="s">
        <v>381</v>
      </c>
      <c r="L9">
        <v>480</v>
      </c>
      <c r="M9">
        <v>540</v>
      </c>
    </row>
    <row r="10" spans="11:13">
      <c r="K10" t="s">
        <v>382</v>
      </c>
      <c r="L10">
        <v>540</v>
      </c>
      <c r="M10">
        <v>570</v>
      </c>
    </row>
    <row r="11" spans="11:13">
      <c r="K11" t="s">
        <v>383</v>
      </c>
      <c r="L11">
        <v>570</v>
      </c>
      <c r="M11">
        <v>640</v>
      </c>
    </row>
    <row r="12" spans="11:13">
      <c r="K12" t="s">
        <v>384</v>
      </c>
      <c r="L12">
        <v>640</v>
      </c>
      <c r="M12">
        <v>700</v>
      </c>
    </row>
    <row r="13" spans="11:13">
      <c r="K13" t="s">
        <v>385</v>
      </c>
      <c r="L13">
        <v>700</v>
      </c>
      <c r="M13">
        <v>740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F3:N232"/>
  <sheetViews>
    <sheetView workbookViewId="0">
      <selection activeCell="M215" sqref="M215"/>
    </sheetView>
  </sheetViews>
  <sheetFormatPr defaultRowHeight="12.75"/>
  <cols>
    <col min="6" max="6" width="30.42578125" bestFit="1" customWidth="1"/>
    <col min="7" max="10" width="8" style="62" bestFit="1" customWidth="1"/>
  </cols>
  <sheetData>
    <row r="3" spans="6:10">
      <c r="G3" s="61" t="s">
        <v>379</v>
      </c>
      <c r="H3" s="61" t="s">
        <v>386</v>
      </c>
      <c r="I3" s="61" t="s">
        <v>383</v>
      </c>
      <c r="J3" s="61" t="s">
        <v>387</v>
      </c>
    </row>
    <row r="4" spans="6:10">
      <c r="F4" t="s">
        <v>38</v>
      </c>
      <c r="G4" s="60">
        <v>93.5</v>
      </c>
      <c r="H4" s="60">
        <v>95.5</v>
      </c>
      <c r="I4" s="60">
        <v>96</v>
      </c>
      <c r="J4" s="60">
        <v>95.25</v>
      </c>
    </row>
    <row r="5" spans="6:10">
      <c r="F5" t="s">
        <v>210</v>
      </c>
      <c r="G5" s="60">
        <v>79.927500000000009</v>
      </c>
      <c r="H5" s="60">
        <v>74.572499999999991</v>
      </c>
      <c r="I5" s="60">
        <v>69.372500000000002</v>
      </c>
      <c r="J5" s="60">
        <v>85.03</v>
      </c>
    </row>
    <row r="6" spans="6:10">
      <c r="F6" t="s">
        <v>340</v>
      </c>
      <c r="G6" s="60">
        <v>79.287500000000009</v>
      </c>
      <c r="H6" s="60">
        <v>67.990000000000009</v>
      </c>
      <c r="I6" s="60">
        <v>56.1875</v>
      </c>
      <c r="J6" s="60">
        <v>82.949999999999989</v>
      </c>
    </row>
    <row r="7" spans="6:10">
      <c r="F7" t="s">
        <v>246</v>
      </c>
      <c r="G7" s="60">
        <v>76.81</v>
      </c>
      <c r="H7" s="60">
        <v>81.63</v>
      </c>
      <c r="I7" s="60">
        <v>76.372500000000002</v>
      </c>
      <c r="J7" s="60">
        <v>71.382499999999993</v>
      </c>
    </row>
    <row r="8" spans="6:10">
      <c r="F8" t="s">
        <v>332</v>
      </c>
      <c r="G8" s="60">
        <v>74.307500000000005</v>
      </c>
      <c r="H8" s="60">
        <v>61.69</v>
      </c>
      <c r="I8" s="60">
        <v>57.627499999999998</v>
      </c>
      <c r="J8" s="60">
        <v>83.617500000000007</v>
      </c>
    </row>
    <row r="9" spans="6:10">
      <c r="F9" t="s">
        <v>188</v>
      </c>
      <c r="G9" s="60">
        <v>74.185000000000002</v>
      </c>
      <c r="H9" s="60">
        <v>59.057500000000005</v>
      </c>
      <c r="I9" s="60">
        <v>58.402500000000003</v>
      </c>
      <c r="J9" s="60">
        <v>84.58250000000001</v>
      </c>
    </row>
    <row r="10" spans="6:10">
      <c r="F10" t="s">
        <v>342</v>
      </c>
      <c r="G10" s="60">
        <v>74.117500000000007</v>
      </c>
      <c r="H10" s="60">
        <v>59.3</v>
      </c>
      <c r="I10" s="60">
        <v>45.07</v>
      </c>
      <c r="J10" s="60">
        <v>80.642499999999998</v>
      </c>
    </row>
    <row r="11" spans="6:10">
      <c r="F11" t="s">
        <v>124</v>
      </c>
      <c r="G11" s="60">
        <v>73.710000000000008</v>
      </c>
      <c r="H11" s="60">
        <v>72.210000000000008</v>
      </c>
      <c r="I11" s="60">
        <v>70.307500000000005</v>
      </c>
      <c r="J11" s="60">
        <v>77.182500000000005</v>
      </c>
    </row>
    <row r="12" spans="6:10">
      <c r="F12" t="s">
        <v>143</v>
      </c>
      <c r="G12" s="60">
        <v>73.382499999999993</v>
      </c>
      <c r="H12" s="60">
        <v>69.894999999999996</v>
      </c>
      <c r="I12" s="60">
        <v>73.22</v>
      </c>
      <c r="J12" s="60">
        <v>85.212500000000006</v>
      </c>
    </row>
    <row r="13" spans="6:10">
      <c r="F13" t="s">
        <v>339</v>
      </c>
      <c r="G13" s="60">
        <v>73.12</v>
      </c>
      <c r="H13" s="60">
        <v>54.57</v>
      </c>
      <c r="I13" s="60">
        <v>43.972499999999997</v>
      </c>
      <c r="J13" s="60">
        <v>75.844999999999999</v>
      </c>
    </row>
    <row r="14" spans="6:10">
      <c r="F14" t="s">
        <v>94</v>
      </c>
      <c r="G14" s="60">
        <v>73.08</v>
      </c>
      <c r="H14" s="60">
        <v>77.844999999999999</v>
      </c>
      <c r="I14" s="60">
        <v>82.407499999999999</v>
      </c>
      <c r="J14" s="60">
        <v>86.224999999999994</v>
      </c>
    </row>
    <row r="15" spans="6:10">
      <c r="F15" t="s">
        <v>330</v>
      </c>
      <c r="G15" s="60">
        <v>72.537499999999994</v>
      </c>
      <c r="H15" s="60">
        <v>51.085000000000001</v>
      </c>
      <c r="I15" s="60">
        <v>50.627499999999998</v>
      </c>
      <c r="J15" s="60">
        <v>80.265000000000001</v>
      </c>
    </row>
    <row r="16" spans="6:10">
      <c r="F16" t="s">
        <v>249</v>
      </c>
      <c r="G16" s="60">
        <v>71.797499999999999</v>
      </c>
      <c r="H16" s="60">
        <v>76.764999999999986</v>
      </c>
      <c r="I16" s="60">
        <v>68.405000000000001</v>
      </c>
      <c r="J16" s="60">
        <v>60.182500000000005</v>
      </c>
    </row>
    <row r="17" spans="6:14">
      <c r="F17" t="s">
        <v>154</v>
      </c>
      <c r="G17" s="60">
        <v>71.787499999999994</v>
      </c>
      <c r="H17" s="60">
        <v>74.45</v>
      </c>
      <c r="I17" s="60">
        <v>77.174999999999997</v>
      </c>
      <c r="J17" s="60">
        <v>83.632499999999993</v>
      </c>
      <c r="M17" s="60"/>
    </row>
    <row r="18" spans="6:14">
      <c r="F18" t="s">
        <v>158</v>
      </c>
      <c r="G18" s="60">
        <v>71.752499999999998</v>
      </c>
      <c r="H18" s="60">
        <v>44.46</v>
      </c>
      <c r="I18" s="60">
        <v>57.852500000000006</v>
      </c>
      <c r="J18" s="60">
        <v>88.022500000000008</v>
      </c>
    </row>
    <row r="19" spans="6:14">
      <c r="F19" t="s">
        <v>299</v>
      </c>
      <c r="G19" s="60">
        <v>71.694999999999993</v>
      </c>
      <c r="H19" s="60">
        <v>55.422499999999999</v>
      </c>
      <c r="I19" s="60">
        <v>61.064999999999998</v>
      </c>
      <c r="J19" s="60">
        <v>84.267499999999998</v>
      </c>
    </row>
    <row r="20" spans="6:14">
      <c r="F20" t="s">
        <v>151</v>
      </c>
      <c r="G20" s="60">
        <v>71.509999999999991</v>
      </c>
      <c r="H20" s="60">
        <v>82.539999999999992</v>
      </c>
      <c r="I20" s="60">
        <v>82.382499999999993</v>
      </c>
      <c r="J20" s="60">
        <v>83.972499999999997</v>
      </c>
      <c r="N20" s="60"/>
    </row>
    <row r="21" spans="6:14">
      <c r="F21" t="s">
        <v>252</v>
      </c>
      <c r="G21" s="60">
        <v>71.25</v>
      </c>
      <c r="H21" s="60">
        <v>74.314999999999998</v>
      </c>
      <c r="I21" s="60">
        <v>59.375</v>
      </c>
      <c r="J21" s="60">
        <v>45.784999999999997</v>
      </c>
    </row>
    <row r="22" spans="6:14">
      <c r="F22" t="s">
        <v>47</v>
      </c>
      <c r="G22" s="60">
        <v>71.207499999999996</v>
      </c>
      <c r="H22" s="60">
        <v>86.52000000000001</v>
      </c>
      <c r="I22" s="60">
        <v>87.907499999999999</v>
      </c>
      <c r="J22" s="60">
        <v>88.384999999999991</v>
      </c>
    </row>
    <row r="23" spans="6:14">
      <c r="F23" t="s">
        <v>345</v>
      </c>
      <c r="G23" s="60">
        <v>70.782499999999999</v>
      </c>
      <c r="H23" s="60">
        <v>69.28</v>
      </c>
      <c r="I23" s="60">
        <v>54.96</v>
      </c>
      <c r="J23" s="60">
        <v>63.934999999999995</v>
      </c>
    </row>
    <row r="24" spans="6:14">
      <c r="F24" t="s">
        <v>233</v>
      </c>
      <c r="G24" s="60">
        <v>70.087500000000006</v>
      </c>
      <c r="H24" s="60">
        <v>53.802500000000002</v>
      </c>
      <c r="I24" s="60">
        <v>48.31</v>
      </c>
      <c r="J24" s="60">
        <v>76.745000000000005</v>
      </c>
    </row>
    <row r="25" spans="6:14">
      <c r="F25" t="s">
        <v>183</v>
      </c>
      <c r="G25" s="60">
        <v>69.764999999999986</v>
      </c>
      <c r="H25" s="60">
        <v>79.602499999999992</v>
      </c>
      <c r="I25" s="60">
        <v>81.804999999999993</v>
      </c>
      <c r="J25" s="60">
        <v>85.43</v>
      </c>
    </row>
    <row r="26" spans="6:14">
      <c r="F26" t="s">
        <v>172</v>
      </c>
      <c r="G26" s="60">
        <v>69.484999999999999</v>
      </c>
      <c r="H26" s="60">
        <v>77.612500000000011</v>
      </c>
      <c r="I26" s="60">
        <v>80.677500000000009</v>
      </c>
      <c r="J26" s="60">
        <v>85.642499999999998</v>
      </c>
    </row>
    <row r="27" spans="6:14">
      <c r="F27" t="s">
        <v>198</v>
      </c>
      <c r="G27" s="60">
        <v>69.414999999999992</v>
      </c>
      <c r="H27" s="60">
        <v>42.2</v>
      </c>
      <c r="I27" s="60">
        <v>30.334999999999997</v>
      </c>
      <c r="J27" s="60">
        <v>70.125</v>
      </c>
    </row>
    <row r="28" spans="6:14">
      <c r="F28" t="s">
        <v>141</v>
      </c>
      <c r="G28" s="60">
        <v>69.16</v>
      </c>
      <c r="H28" s="60">
        <v>58.540000000000006</v>
      </c>
      <c r="I28" s="60">
        <v>64.83</v>
      </c>
      <c r="J28" s="60">
        <v>84.025000000000006</v>
      </c>
    </row>
    <row r="29" spans="6:14">
      <c r="F29" t="s">
        <v>156</v>
      </c>
      <c r="G29" s="60">
        <v>69.16</v>
      </c>
      <c r="H29" s="60">
        <v>58.540000000000006</v>
      </c>
      <c r="I29" s="60">
        <v>64.83</v>
      </c>
      <c r="J29" s="60">
        <v>84.025000000000006</v>
      </c>
    </row>
    <row r="30" spans="6:14">
      <c r="F30" t="s">
        <v>333</v>
      </c>
      <c r="G30" s="60">
        <v>68.887499999999989</v>
      </c>
      <c r="H30" s="60">
        <v>48.472499999999997</v>
      </c>
      <c r="I30" s="60">
        <v>45.442499999999995</v>
      </c>
      <c r="J30" s="60">
        <v>82.522499999999994</v>
      </c>
    </row>
    <row r="31" spans="6:14">
      <c r="F31" t="s">
        <v>320</v>
      </c>
      <c r="G31" s="60">
        <v>68.862499999999997</v>
      </c>
      <c r="H31" s="60">
        <v>49.487500000000004</v>
      </c>
      <c r="I31" s="60">
        <v>49.167500000000004</v>
      </c>
      <c r="J31" s="60">
        <v>78.944999999999993</v>
      </c>
    </row>
    <row r="32" spans="6:14">
      <c r="F32" t="s">
        <v>120</v>
      </c>
      <c r="G32" s="60">
        <v>67.892499999999998</v>
      </c>
      <c r="H32" s="60">
        <v>60.025000000000006</v>
      </c>
      <c r="I32" s="60">
        <v>56.335000000000001</v>
      </c>
      <c r="J32" s="60">
        <v>68.377499999999998</v>
      </c>
    </row>
    <row r="33" spans="6:10">
      <c r="F33" t="s">
        <v>148</v>
      </c>
      <c r="G33" s="60">
        <v>67.88</v>
      </c>
      <c r="H33" s="60">
        <v>81.092500000000001</v>
      </c>
      <c r="I33" s="60">
        <v>79.372500000000002</v>
      </c>
      <c r="J33" s="60">
        <v>77.782499999999999</v>
      </c>
    </row>
    <row r="34" spans="6:10">
      <c r="F34" t="s">
        <v>137</v>
      </c>
      <c r="G34" s="60">
        <v>67.317499999999995</v>
      </c>
      <c r="H34" s="60">
        <v>47.017499999999998</v>
      </c>
      <c r="I34" s="60">
        <v>56.254999999999995</v>
      </c>
      <c r="J34" s="60">
        <v>84.485000000000014</v>
      </c>
    </row>
    <row r="35" spans="6:10">
      <c r="F35" t="s">
        <v>310</v>
      </c>
      <c r="G35" s="60">
        <v>67.14</v>
      </c>
      <c r="H35" s="60">
        <v>58.462499999999999</v>
      </c>
      <c r="I35" s="60">
        <v>66.295000000000002</v>
      </c>
      <c r="J35" s="60">
        <v>84.207499999999996</v>
      </c>
    </row>
    <row r="36" spans="6:10">
      <c r="F36" t="s">
        <v>206</v>
      </c>
      <c r="G36" s="60">
        <v>66.95</v>
      </c>
      <c r="H36" s="60">
        <v>46.807500000000005</v>
      </c>
      <c r="I36" s="60">
        <v>56.042500000000004</v>
      </c>
      <c r="J36" s="60">
        <v>84.077499999999986</v>
      </c>
    </row>
    <row r="37" spans="6:10">
      <c r="F37" t="s">
        <v>46</v>
      </c>
      <c r="G37" s="60">
        <v>66.387500000000003</v>
      </c>
      <c r="H37" s="60">
        <v>65.784999999999997</v>
      </c>
      <c r="I37" s="60">
        <v>77.430000000000007</v>
      </c>
      <c r="J37" s="60">
        <v>88.014999999999986</v>
      </c>
    </row>
    <row r="38" spans="6:10">
      <c r="F38" t="s">
        <v>209</v>
      </c>
      <c r="G38" s="60">
        <v>66.237499999999997</v>
      </c>
      <c r="H38" s="60">
        <v>57.727499999999999</v>
      </c>
      <c r="I38" s="60">
        <v>49.620000000000005</v>
      </c>
      <c r="J38" s="60">
        <v>53.504999999999995</v>
      </c>
    </row>
    <row r="39" spans="6:10">
      <c r="F39" t="s">
        <v>117</v>
      </c>
      <c r="G39" s="60">
        <v>66.147499999999994</v>
      </c>
      <c r="H39" s="60">
        <v>54.102499999999999</v>
      </c>
      <c r="I39" s="60">
        <v>48.977499999999999</v>
      </c>
      <c r="J39" s="60">
        <v>65.207499999999996</v>
      </c>
    </row>
    <row r="40" spans="6:10">
      <c r="F40" t="s">
        <v>200</v>
      </c>
      <c r="G40" s="60">
        <v>66.0625</v>
      </c>
      <c r="H40" s="60">
        <v>33.052499999999995</v>
      </c>
      <c r="I40" s="60">
        <v>20.9725</v>
      </c>
      <c r="J40" s="60">
        <v>67.634999999999991</v>
      </c>
    </row>
    <row r="41" spans="6:10">
      <c r="F41" t="s">
        <v>187</v>
      </c>
      <c r="G41" s="60">
        <v>65.704999999999998</v>
      </c>
      <c r="H41" s="60">
        <v>53.672499999999999</v>
      </c>
      <c r="I41" s="60">
        <v>67.025000000000006</v>
      </c>
      <c r="J41" s="60">
        <v>88.182500000000005</v>
      </c>
    </row>
    <row r="42" spans="6:10">
      <c r="F42" t="s">
        <v>202</v>
      </c>
      <c r="G42" s="60">
        <v>65.38</v>
      </c>
      <c r="H42" s="60">
        <v>43.045000000000002</v>
      </c>
      <c r="I42" s="60">
        <v>21.41</v>
      </c>
      <c r="J42" s="60">
        <v>53.995000000000005</v>
      </c>
    </row>
    <row r="43" spans="6:10">
      <c r="F43" t="s">
        <v>208</v>
      </c>
      <c r="G43" s="60">
        <v>65.257499999999993</v>
      </c>
      <c r="H43" s="60">
        <v>39.43</v>
      </c>
      <c r="I43" s="60">
        <v>26.91</v>
      </c>
      <c r="J43" s="60">
        <v>76.73</v>
      </c>
    </row>
    <row r="44" spans="6:10">
      <c r="F44" t="s">
        <v>301</v>
      </c>
      <c r="G44" s="60">
        <v>65.252499999999998</v>
      </c>
      <c r="H44" s="60">
        <v>35.454999999999998</v>
      </c>
      <c r="I44" s="60">
        <v>45.004999999999995</v>
      </c>
      <c r="J44" s="60">
        <v>83.0625</v>
      </c>
    </row>
    <row r="45" spans="6:10">
      <c r="F45" t="s">
        <v>344</v>
      </c>
      <c r="G45" s="60">
        <v>65.22</v>
      </c>
      <c r="H45" s="60">
        <v>35.104999999999997</v>
      </c>
      <c r="I45" s="60">
        <v>16.234999999999999</v>
      </c>
      <c r="J45" s="60">
        <v>72.974999999999994</v>
      </c>
    </row>
    <row r="46" spans="6:10">
      <c r="F46" t="s">
        <v>132</v>
      </c>
      <c r="G46" s="60">
        <v>64.782499999999999</v>
      </c>
      <c r="H46" s="60">
        <v>54.245000000000005</v>
      </c>
      <c r="I46" s="60">
        <v>67.442499999999995</v>
      </c>
      <c r="J46" s="60">
        <v>87.277500000000003</v>
      </c>
    </row>
    <row r="47" spans="6:10">
      <c r="F47" t="s">
        <v>236</v>
      </c>
      <c r="G47" s="60">
        <v>64.602499999999992</v>
      </c>
      <c r="H47" s="60">
        <v>36.89</v>
      </c>
      <c r="I47" s="60">
        <v>29.615000000000002</v>
      </c>
      <c r="J47" s="60">
        <v>71.617499999999993</v>
      </c>
    </row>
    <row r="48" spans="6:10">
      <c r="F48" t="s">
        <v>114</v>
      </c>
      <c r="G48" s="60">
        <v>64.057500000000005</v>
      </c>
      <c r="H48" s="60">
        <v>49.337500000000006</v>
      </c>
      <c r="I48" s="60">
        <v>42.6325</v>
      </c>
      <c r="J48" s="60">
        <v>61.82</v>
      </c>
    </row>
    <row r="49" spans="6:10">
      <c r="F49" t="s">
        <v>196</v>
      </c>
      <c r="G49" s="60">
        <v>64.057500000000005</v>
      </c>
      <c r="H49" s="60">
        <v>49.337500000000006</v>
      </c>
      <c r="I49" s="60">
        <v>42.6325</v>
      </c>
      <c r="J49" s="60">
        <v>61.82</v>
      </c>
    </row>
    <row r="50" spans="6:10">
      <c r="F50" t="s">
        <v>341</v>
      </c>
      <c r="G50" s="60">
        <v>63.857500000000002</v>
      </c>
      <c r="H50" s="60">
        <v>46.355000000000004</v>
      </c>
      <c r="I50" s="60">
        <v>35.642499999999998</v>
      </c>
      <c r="J50" s="60">
        <v>54.44</v>
      </c>
    </row>
    <row r="51" spans="6:10">
      <c r="F51" t="s">
        <v>199</v>
      </c>
      <c r="G51" s="60">
        <v>62.96</v>
      </c>
      <c r="H51" s="60">
        <v>66.647500000000008</v>
      </c>
      <c r="I51" s="60">
        <v>48.9</v>
      </c>
      <c r="J51" s="60">
        <v>54.94</v>
      </c>
    </row>
    <row r="52" spans="6:10">
      <c r="F52" t="s">
        <v>323</v>
      </c>
      <c r="G52" s="60">
        <v>62.832499999999996</v>
      </c>
      <c r="H52" s="60">
        <v>33.325000000000003</v>
      </c>
      <c r="I52" s="60">
        <v>34.175000000000004</v>
      </c>
      <c r="J52" s="60">
        <v>76.092500000000001</v>
      </c>
    </row>
    <row r="53" spans="6:10">
      <c r="F53" t="s">
        <v>203</v>
      </c>
      <c r="G53" s="60">
        <v>62.177500000000002</v>
      </c>
      <c r="H53" s="60">
        <v>30.215000000000003</v>
      </c>
      <c r="I53" s="60">
        <v>12.942499999999999</v>
      </c>
      <c r="J53" s="60">
        <v>72.152499999999989</v>
      </c>
    </row>
    <row r="54" spans="6:10">
      <c r="F54" t="s">
        <v>182</v>
      </c>
      <c r="G54" s="60">
        <v>62.02</v>
      </c>
      <c r="H54" s="60">
        <v>75.974999999999994</v>
      </c>
      <c r="I54" s="60">
        <v>79.534999999999997</v>
      </c>
      <c r="J54" s="60">
        <v>85.607500000000002</v>
      </c>
    </row>
    <row r="55" spans="6:10">
      <c r="F55" t="s">
        <v>273</v>
      </c>
      <c r="G55" s="60">
        <v>61.9375</v>
      </c>
      <c r="H55" s="60">
        <v>87.737500000000011</v>
      </c>
      <c r="I55" s="60">
        <v>88.58250000000001</v>
      </c>
      <c r="J55" s="60">
        <v>89.987499999999997</v>
      </c>
    </row>
    <row r="56" spans="6:10">
      <c r="F56" t="s">
        <v>170</v>
      </c>
      <c r="G56" s="60">
        <v>61.672499999999999</v>
      </c>
      <c r="H56" s="60">
        <v>71.952500000000001</v>
      </c>
      <c r="I56" s="60">
        <v>77.08</v>
      </c>
      <c r="J56" s="60">
        <v>85.967500000000001</v>
      </c>
    </row>
    <row r="57" spans="6:10">
      <c r="F57" t="s">
        <v>346</v>
      </c>
      <c r="G57" s="60">
        <v>61.522500000000001</v>
      </c>
      <c r="H57" s="60">
        <v>29.232500000000002</v>
      </c>
      <c r="I57" s="60">
        <v>11.102499999999999</v>
      </c>
      <c r="J57" s="60">
        <v>71.947500000000005</v>
      </c>
    </row>
    <row r="58" spans="6:10">
      <c r="F58" t="s">
        <v>334</v>
      </c>
      <c r="G58" s="60">
        <v>61.43</v>
      </c>
      <c r="H58" s="60">
        <v>35.965000000000003</v>
      </c>
      <c r="I58" s="60">
        <v>28.33</v>
      </c>
      <c r="J58" s="60">
        <v>78.212500000000006</v>
      </c>
    </row>
    <row r="59" spans="6:10">
      <c r="F59" t="s">
        <v>189</v>
      </c>
      <c r="G59" s="60">
        <v>61.335000000000001</v>
      </c>
      <c r="H59" s="60">
        <v>29.880000000000003</v>
      </c>
      <c r="I59" s="60">
        <v>23.7075</v>
      </c>
      <c r="J59" s="60">
        <v>80.342500000000001</v>
      </c>
    </row>
    <row r="60" spans="6:10">
      <c r="F60" t="s">
        <v>286</v>
      </c>
      <c r="G60" s="60">
        <v>61.027499999999996</v>
      </c>
      <c r="H60" s="60">
        <v>61.137499999999996</v>
      </c>
      <c r="I60" s="60">
        <v>68.702500000000001</v>
      </c>
      <c r="J60" s="60">
        <v>86.387500000000003</v>
      </c>
    </row>
    <row r="61" spans="6:10">
      <c r="F61" t="s">
        <v>331</v>
      </c>
      <c r="G61" s="60">
        <v>60.207500000000003</v>
      </c>
      <c r="H61" s="60">
        <v>32.237499999999997</v>
      </c>
      <c r="I61" s="60">
        <v>31.744999999999997</v>
      </c>
      <c r="J61" s="60">
        <v>82.32</v>
      </c>
    </row>
    <row r="62" spans="6:10">
      <c r="F62" t="s">
        <v>349</v>
      </c>
      <c r="G62" s="60">
        <v>60.067499999999995</v>
      </c>
      <c r="H62" s="60">
        <v>45.894999999999996</v>
      </c>
      <c r="I62" s="60">
        <v>26.354999999999997</v>
      </c>
      <c r="J62" s="60">
        <v>66.042500000000004</v>
      </c>
    </row>
    <row r="63" spans="6:10">
      <c r="F63" t="s">
        <v>111</v>
      </c>
      <c r="G63" s="60">
        <v>59.73</v>
      </c>
      <c r="H63" s="60">
        <v>39.914999999999999</v>
      </c>
      <c r="I63" s="60">
        <v>32.29</v>
      </c>
      <c r="J63" s="60">
        <v>54.204999999999998</v>
      </c>
    </row>
    <row r="64" spans="6:10">
      <c r="F64" t="s">
        <v>255</v>
      </c>
      <c r="G64" s="60">
        <v>59.052500000000002</v>
      </c>
      <c r="H64" s="60">
        <v>62.432499999999997</v>
      </c>
      <c r="I64" s="60">
        <v>40.89</v>
      </c>
      <c r="J64" s="60">
        <v>25.234999999999999</v>
      </c>
    </row>
    <row r="65" spans="6:10">
      <c r="F65" t="s">
        <v>41</v>
      </c>
      <c r="G65" s="60">
        <v>59.044999999999995</v>
      </c>
      <c r="H65" s="60">
        <v>66.007499999999993</v>
      </c>
      <c r="I65" s="60">
        <v>78.134999999999991</v>
      </c>
      <c r="J65" s="60">
        <v>85.982500000000002</v>
      </c>
    </row>
    <row r="66" spans="6:10">
      <c r="F66" t="s">
        <v>343</v>
      </c>
      <c r="G66" s="60">
        <v>58.277500000000003</v>
      </c>
      <c r="H66" s="60">
        <v>28.854999999999997</v>
      </c>
      <c r="I66" s="60">
        <v>13.674999999999999</v>
      </c>
      <c r="J66" s="60">
        <v>73.622500000000002</v>
      </c>
    </row>
    <row r="67" spans="6:10">
      <c r="F67" t="s">
        <v>145</v>
      </c>
      <c r="G67" s="60">
        <v>57.997500000000002</v>
      </c>
      <c r="H67" s="60">
        <v>78.077500000000001</v>
      </c>
      <c r="I67" s="60">
        <v>73.337500000000006</v>
      </c>
      <c r="J67" s="60">
        <v>70.337500000000006</v>
      </c>
    </row>
    <row r="68" spans="6:10">
      <c r="F68" t="s">
        <v>49</v>
      </c>
      <c r="G68" s="60">
        <v>57.96</v>
      </c>
      <c r="H68" s="60">
        <v>72.452500000000015</v>
      </c>
      <c r="I68" s="60">
        <v>77.452500000000015</v>
      </c>
      <c r="J68" s="60">
        <v>86.055000000000007</v>
      </c>
    </row>
    <row r="69" spans="6:10">
      <c r="F69" t="s">
        <v>97</v>
      </c>
      <c r="G69" s="60">
        <v>57.797499999999999</v>
      </c>
      <c r="H69" s="60">
        <v>57.495000000000005</v>
      </c>
      <c r="I69" s="60">
        <v>71.887500000000003</v>
      </c>
      <c r="J69" s="60">
        <v>86.527500000000003</v>
      </c>
    </row>
    <row r="70" spans="6:10">
      <c r="F70" t="s">
        <v>204</v>
      </c>
      <c r="G70" s="60">
        <v>57.672499999999999</v>
      </c>
      <c r="H70" s="60">
        <v>20.835000000000001</v>
      </c>
      <c r="I70" s="60">
        <v>7.4950000000000001</v>
      </c>
      <c r="J70" s="60">
        <v>64.814999999999998</v>
      </c>
    </row>
    <row r="71" spans="6:10">
      <c r="F71" t="s">
        <v>366</v>
      </c>
      <c r="G71" s="60">
        <v>57.277499999999996</v>
      </c>
      <c r="H71" s="60">
        <v>77.4375</v>
      </c>
      <c r="I71" s="60">
        <v>72.777500000000003</v>
      </c>
      <c r="J71" s="60">
        <v>70.039999999999992</v>
      </c>
    </row>
    <row r="72" spans="6:10">
      <c r="F72" t="s">
        <v>351</v>
      </c>
      <c r="G72" s="60">
        <v>57.142499999999998</v>
      </c>
      <c r="H72" s="60">
        <v>44.9</v>
      </c>
      <c r="I72" s="60">
        <v>22.405000000000001</v>
      </c>
      <c r="J72" s="60">
        <v>29.819999999999997</v>
      </c>
    </row>
    <row r="73" spans="6:10">
      <c r="F73" t="s">
        <v>96</v>
      </c>
      <c r="G73" s="60">
        <v>56.674999999999997</v>
      </c>
      <c r="H73" s="60">
        <v>58.79</v>
      </c>
      <c r="I73" s="60">
        <v>74.72</v>
      </c>
      <c r="J73" s="60">
        <v>88.802499999999995</v>
      </c>
    </row>
    <row r="74" spans="6:10">
      <c r="F74" t="s">
        <v>205</v>
      </c>
      <c r="G74" s="60">
        <v>56.435000000000002</v>
      </c>
      <c r="H74" s="60">
        <v>35.254999999999995</v>
      </c>
      <c r="I74" s="60">
        <v>12.9925</v>
      </c>
      <c r="J74" s="60">
        <v>28.119999999999997</v>
      </c>
    </row>
    <row r="75" spans="6:10">
      <c r="F75" t="s">
        <v>157</v>
      </c>
      <c r="G75" s="60">
        <v>56.035000000000004</v>
      </c>
      <c r="H75" s="60">
        <v>30.8</v>
      </c>
      <c r="I75" s="60">
        <v>44.997500000000002</v>
      </c>
      <c r="J75" s="60">
        <v>80.497500000000002</v>
      </c>
    </row>
    <row r="76" spans="6:10">
      <c r="F76" t="s">
        <v>262</v>
      </c>
      <c r="G76" s="60">
        <v>55.64</v>
      </c>
      <c r="H76" s="60">
        <v>78.3</v>
      </c>
      <c r="I76" s="60">
        <v>71.202500000000001</v>
      </c>
      <c r="J76" s="60">
        <v>62.987499999999997</v>
      </c>
    </row>
    <row r="77" spans="6:10">
      <c r="F77" t="s">
        <v>191</v>
      </c>
      <c r="G77" s="60">
        <v>55.5</v>
      </c>
      <c r="H77" s="60">
        <v>25.857500000000002</v>
      </c>
      <c r="I77" s="60">
        <v>23.282500000000002</v>
      </c>
      <c r="J77" s="60">
        <v>79.5</v>
      </c>
    </row>
    <row r="78" spans="6:10">
      <c r="F78" t="s">
        <v>140</v>
      </c>
      <c r="G78" s="60">
        <v>55.42</v>
      </c>
      <c r="H78" s="60">
        <v>45.677500000000002</v>
      </c>
      <c r="I78" s="60">
        <v>65.365000000000009</v>
      </c>
      <c r="J78" s="60">
        <v>90.515000000000001</v>
      </c>
    </row>
    <row r="79" spans="6:10">
      <c r="F79" t="s">
        <v>107</v>
      </c>
      <c r="G79" s="60">
        <v>55.31</v>
      </c>
      <c r="H79" s="60">
        <v>31.035</v>
      </c>
      <c r="I79" s="60">
        <v>23.48</v>
      </c>
      <c r="J79" s="60">
        <v>47.667499999999997</v>
      </c>
    </row>
    <row r="80" spans="6:10">
      <c r="F80" t="s">
        <v>201</v>
      </c>
      <c r="G80" s="60">
        <v>55.31</v>
      </c>
      <c r="H80" s="60">
        <v>31.035</v>
      </c>
      <c r="I80" s="60">
        <v>23.48</v>
      </c>
      <c r="J80" s="60">
        <v>47.667499999999997</v>
      </c>
    </row>
    <row r="81" spans="6:10">
      <c r="F81" t="s">
        <v>313</v>
      </c>
      <c r="G81" s="60">
        <v>55.245000000000005</v>
      </c>
      <c r="H81" s="60">
        <v>38.537500000000001</v>
      </c>
      <c r="I81" s="60">
        <v>51.72</v>
      </c>
      <c r="J81" s="60">
        <v>83.527500000000003</v>
      </c>
    </row>
    <row r="82" spans="6:10">
      <c r="F82" t="s">
        <v>357</v>
      </c>
      <c r="G82" s="60">
        <v>54.737499999999997</v>
      </c>
      <c r="H82" s="60">
        <v>21.330000000000002</v>
      </c>
      <c r="I82" s="60">
        <v>10.25</v>
      </c>
      <c r="J82" s="60">
        <v>73.790000000000006</v>
      </c>
    </row>
    <row r="83" spans="6:10">
      <c r="F83" t="s">
        <v>216</v>
      </c>
      <c r="G83" s="60">
        <v>54.43</v>
      </c>
      <c r="H83" s="60">
        <v>41.542500000000004</v>
      </c>
      <c r="I83" s="60">
        <v>51.95</v>
      </c>
      <c r="J83" s="60">
        <v>84.259999999999991</v>
      </c>
    </row>
    <row r="84" spans="6:10">
      <c r="F84" t="s">
        <v>48</v>
      </c>
      <c r="G84" s="60">
        <v>54.322500000000005</v>
      </c>
      <c r="H84" s="60">
        <v>85.222499999999997</v>
      </c>
      <c r="I84" s="60">
        <v>87.674999999999997</v>
      </c>
      <c r="J84" s="60">
        <v>88.075000000000003</v>
      </c>
    </row>
    <row r="85" spans="6:10">
      <c r="F85" t="s">
        <v>336</v>
      </c>
      <c r="G85" s="60">
        <v>54.144999999999996</v>
      </c>
      <c r="H85" s="60">
        <v>20.945</v>
      </c>
      <c r="I85" s="60">
        <v>16.704999999999998</v>
      </c>
      <c r="J85" s="60">
        <v>76.422499999999999</v>
      </c>
    </row>
    <row r="86" spans="6:10">
      <c r="F86" t="s">
        <v>177</v>
      </c>
      <c r="G86" s="60">
        <v>54.027499999999996</v>
      </c>
      <c r="H86" s="60">
        <v>12.862500000000001</v>
      </c>
      <c r="I86" s="60">
        <v>28.502499999999998</v>
      </c>
      <c r="J86" s="60">
        <v>87.522499999999994</v>
      </c>
    </row>
    <row r="87" spans="6:10">
      <c r="F87" t="s">
        <v>261</v>
      </c>
      <c r="G87" s="60">
        <v>53.967500000000001</v>
      </c>
      <c r="H87" s="60">
        <v>13.4125</v>
      </c>
      <c r="I87" s="60">
        <v>32.2575</v>
      </c>
      <c r="J87" s="60">
        <v>84.697499999999991</v>
      </c>
    </row>
    <row r="88" spans="6:10">
      <c r="F88" t="s">
        <v>239</v>
      </c>
      <c r="G88" s="60">
        <v>53.964999999999996</v>
      </c>
      <c r="H88" s="60">
        <v>17.8475</v>
      </c>
      <c r="I88" s="60">
        <v>11.932500000000001</v>
      </c>
      <c r="J88" s="60">
        <v>64.102499999999992</v>
      </c>
    </row>
    <row r="89" spans="6:10">
      <c r="F89" t="s">
        <v>190</v>
      </c>
      <c r="G89" s="60">
        <v>53.66</v>
      </c>
      <c r="H89" s="60">
        <v>22.454999999999998</v>
      </c>
      <c r="I89" s="60">
        <v>13.885000000000002</v>
      </c>
      <c r="J89" s="60">
        <v>75.257499999999993</v>
      </c>
    </row>
    <row r="90" spans="6:10">
      <c r="F90" t="s">
        <v>215</v>
      </c>
      <c r="G90" s="60">
        <v>53.147499999999994</v>
      </c>
      <c r="H90" s="60">
        <v>13.877499999999998</v>
      </c>
      <c r="I90" s="60">
        <v>7.6149999999999993</v>
      </c>
      <c r="J90" s="60">
        <v>63.467499999999994</v>
      </c>
    </row>
    <row r="91" spans="6:10">
      <c r="F91" t="s">
        <v>303</v>
      </c>
      <c r="G91" s="60">
        <v>52.884999999999998</v>
      </c>
      <c r="H91" s="60">
        <v>12.9375</v>
      </c>
      <c r="I91" s="60">
        <v>24.625</v>
      </c>
      <c r="J91" s="60">
        <v>79.507499999999993</v>
      </c>
    </row>
    <row r="92" spans="6:10">
      <c r="F92" t="s">
        <v>197</v>
      </c>
      <c r="G92" s="60">
        <v>52.335000000000001</v>
      </c>
      <c r="H92" s="60">
        <v>20.664999999999999</v>
      </c>
      <c r="I92" s="60">
        <v>7.6825000000000001</v>
      </c>
      <c r="J92" s="60">
        <v>66.527500000000003</v>
      </c>
    </row>
    <row r="93" spans="6:10">
      <c r="F93" t="s">
        <v>228</v>
      </c>
      <c r="G93" s="60">
        <v>52.272500000000008</v>
      </c>
      <c r="H93" s="60">
        <v>60.879999999999995</v>
      </c>
      <c r="I93" s="60">
        <v>60.682499999999997</v>
      </c>
      <c r="J93" s="60">
        <v>71.58</v>
      </c>
    </row>
    <row r="94" spans="6:10">
      <c r="F94" t="s">
        <v>325</v>
      </c>
      <c r="G94" s="60">
        <v>51.702500000000001</v>
      </c>
      <c r="H94" s="60">
        <v>13.487500000000001</v>
      </c>
      <c r="I94" s="60">
        <v>14.7225</v>
      </c>
      <c r="J94" s="60">
        <v>70.89500000000001</v>
      </c>
    </row>
    <row r="95" spans="6:10">
      <c r="F95" t="s">
        <v>212</v>
      </c>
      <c r="G95" s="60">
        <v>51.54</v>
      </c>
      <c r="H95" s="60">
        <v>36.82</v>
      </c>
      <c r="I95" s="60">
        <v>15.262500000000001</v>
      </c>
      <c r="J95" s="60">
        <v>0.36499999999999999</v>
      </c>
    </row>
    <row r="96" spans="6:10">
      <c r="F96" t="s">
        <v>195</v>
      </c>
      <c r="G96" s="60">
        <v>50.577500000000001</v>
      </c>
      <c r="H96" s="60">
        <v>31.157499999999999</v>
      </c>
      <c r="I96" s="60">
        <v>51.075000000000003</v>
      </c>
      <c r="J96" s="60">
        <v>86.302499999999995</v>
      </c>
    </row>
    <row r="97" spans="6:10">
      <c r="F97" t="s">
        <v>258</v>
      </c>
      <c r="G97" s="60">
        <v>50.107500000000002</v>
      </c>
      <c r="H97" s="60">
        <v>51.515000000000001</v>
      </c>
      <c r="I97" s="60">
        <v>28.164999999999999</v>
      </c>
      <c r="J97" s="60">
        <v>14.849999999999998</v>
      </c>
    </row>
    <row r="98" spans="6:10">
      <c r="F98" t="s">
        <v>75</v>
      </c>
      <c r="G98" s="60">
        <v>50.002499999999998</v>
      </c>
      <c r="H98" s="60">
        <v>9.64</v>
      </c>
      <c r="I98" s="60">
        <v>0.79999999999999993</v>
      </c>
      <c r="J98" s="60">
        <v>56.265000000000001</v>
      </c>
    </row>
    <row r="99" spans="6:10">
      <c r="F99" t="s">
        <v>359</v>
      </c>
      <c r="G99" s="60">
        <v>50.002499999999998</v>
      </c>
      <c r="H99" s="60">
        <v>9.64</v>
      </c>
      <c r="I99" s="60">
        <v>0.79999999999999993</v>
      </c>
      <c r="J99" s="60">
        <v>56.265000000000001</v>
      </c>
    </row>
    <row r="100" spans="6:10">
      <c r="F100" t="s">
        <v>347</v>
      </c>
      <c r="G100" s="60">
        <v>49.982500000000002</v>
      </c>
      <c r="H100" s="60">
        <v>15.545000000000002</v>
      </c>
      <c r="I100" s="60">
        <v>2.5475000000000003</v>
      </c>
      <c r="J100" s="60">
        <v>66.17</v>
      </c>
    </row>
    <row r="101" spans="6:10">
      <c r="F101" t="s">
        <v>350</v>
      </c>
      <c r="G101" s="60">
        <v>48.09</v>
      </c>
      <c r="H101" s="60">
        <v>32.394999999999996</v>
      </c>
      <c r="I101" s="60">
        <v>13.484999999999999</v>
      </c>
      <c r="J101" s="60">
        <v>58.362499999999997</v>
      </c>
    </row>
    <row r="102" spans="6:10">
      <c r="F102" t="s">
        <v>306</v>
      </c>
      <c r="G102" s="60">
        <v>47.777500000000003</v>
      </c>
      <c r="H102" s="60">
        <v>7.9924999999999997</v>
      </c>
      <c r="I102" s="60">
        <v>19.71</v>
      </c>
      <c r="J102" s="60">
        <v>78.185000000000002</v>
      </c>
    </row>
    <row r="103" spans="6:10">
      <c r="F103" t="s">
        <v>371</v>
      </c>
      <c r="G103" s="60">
        <v>47.77</v>
      </c>
      <c r="H103" s="60">
        <v>58.86</v>
      </c>
      <c r="I103" s="60">
        <v>36.36</v>
      </c>
      <c r="J103" s="60">
        <v>21.114999999999998</v>
      </c>
    </row>
    <row r="104" spans="6:10">
      <c r="F104" t="s">
        <v>276</v>
      </c>
      <c r="G104" s="60">
        <v>47.755000000000003</v>
      </c>
      <c r="H104" s="60">
        <v>83.98</v>
      </c>
      <c r="I104" s="60">
        <v>85.210000000000008</v>
      </c>
      <c r="J104" s="60">
        <v>86.385000000000005</v>
      </c>
    </row>
    <row r="105" spans="6:10">
      <c r="F105" t="s">
        <v>45</v>
      </c>
      <c r="G105" s="60">
        <v>46.662500000000001</v>
      </c>
      <c r="H105" s="60">
        <v>51.84</v>
      </c>
      <c r="I105" s="60">
        <v>70.632499999999993</v>
      </c>
      <c r="J105" s="60">
        <v>87.977499999999992</v>
      </c>
    </row>
    <row r="106" spans="6:10">
      <c r="F106" t="s">
        <v>375</v>
      </c>
      <c r="G106" s="60">
        <v>46.047499999999999</v>
      </c>
      <c r="H106" s="60">
        <v>86.38</v>
      </c>
      <c r="I106" s="60">
        <v>85.632499999999993</v>
      </c>
      <c r="J106" s="60">
        <v>83.814999999999998</v>
      </c>
    </row>
    <row r="107" spans="6:10">
      <c r="F107" t="s">
        <v>181</v>
      </c>
      <c r="G107" s="60">
        <v>45.67</v>
      </c>
      <c r="H107" s="60">
        <v>63.005000000000003</v>
      </c>
      <c r="I107" s="60">
        <v>71.245000000000005</v>
      </c>
      <c r="J107" s="60">
        <v>84.862499999999997</v>
      </c>
    </row>
    <row r="108" spans="6:10">
      <c r="F108" t="s">
        <v>242</v>
      </c>
      <c r="G108" s="60">
        <v>45.667500000000004</v>
      </c>
      <c r="H108" s="60">
        <v>7.1225000000000005</v>
      </c>
      <c r="I108" s="60">
        <v>3.1274999999999999</v>
      </c>
      <c r="J108" s="60">
        <v>62.39</v>
      </c>
    </row>
    <row r="109" spans="6:10">
      <c r="F109" t="s">
        <v>52</v>
      </c>
      <c r="G109" s="60">
        <v>45.5075</v>
      </c>
      <c r="H109" s="60">
        <v>64.202500000000001</v>
      </c>
      <c r="I109" s="60">
        <v>78.484999999999999</v>
      </c>
      <c r="J109" s="60">
        <v>88.387499999999989</v>
      </c>
    </row>
    <row r="110" spans="6:10">
      <c r="F110" t="s">
        <v>360</v>
      </c>
      <c r="G110" s="60">
        <v>45.457499999999996</v>
      </c>
      <c r="H110" s="60">
        <v>13.752500000000001</v>
      </c>
      <c r="I110" s="60">
        <v>3.6374999999999997</v>
      </c>
      <c r="J110" s="60">
        <v>65.8</v>
      </c>
    </row>
    <row r="111" spans="6:10">
      <c r="F111" t="s">
        <v>214</v>
      </c>
      <c r="G111" s="60">
        <v>45.36</v>
      </c>
      <c r="H111" s="60">
        <v>6.7349999999999994</v>
      </c>
      <c r="I111" s="60">
        <v>1.67</v>
      </c>
      <c r="J111" s="60">
        <v>67.734999999999999</v>
      </c>
    </row>
    <row r="112" spans="6:10">
      <c r="F112" t="s">
        <v>40</v>
      </c>
      <c r="G112" s="60">
        <v>44.824999999999996</v>
      </c>
      <c r="H112" s="60">
        <v>41.447500000000005</v>
      </c>
      <c r="I112" s="60">
        <v>64.267499999999998</v>
      </c>
      <c r="J112" s="60">
        <v>88.277500000000003</v>
      </c>
    </row>
    <row r="113" spans="6:10">
      <c r="F113" t="s">
        <v>289</v>
      </c>
      <c r="G113" s="60">
        <v>44.559999999999995</v>
      </c>
      <c r="H113" s="60">
        <v>42.257500000000007</v>
      </c>
      <c r="I113" s="60">
        <v>54.942499999999995</v>
      </c>
      <c r="J113" s="60">
        <v>86.174999999999997</v>
      </c>
    </row>
    <row r="114" spans="6:10">
      <c r="F114" t="s">
        <v>367</v>
      </c>
      <c r="G114" s="60">
        <v>44.424999999999997</v>
      </c>
      <c r="H114" s="60">
        <v>75.459999999999994</v>
      </c>
      <c r="I114" s="60">
        <v>67.432500000000005</v>
      </c>
      <c r="J114" s="60">
        <v>60.77</v>
      </c>
    </row>
    <row r="115" spans="6:10">
      <c r="F115" t="s">
        <v>376</v>
      </c>
      <c r="G115" s="60">
        <v>44.252499999999998</v>
      </c>
      <c r="H115" s="60">
        <v>43.725000000000001</v>
      </c>
      <c r="I115" s="60">
        <v>42.702500000000001</v>
      </c>
      <c r="J115" s="60">
        <v>62.644999999999996</v>
      </c>
    </row>
    <row r="116" spans="6:10">
      <c r="F116" t="s">
        <v>133</v>
      </c>
      <c r="G116" s="60">
        <v>44.057500000000005</v>
      </c>
      <c r="H116" s="60">
        <v>75.152500000000003</v>
      </c>
      <c r="I116" s="60">
        <v>67.207499999999996</v>
      </c>
      <c r="J116" s="60">
        <v>60.442499999999995</v>
      </c>
    </row>
    <row r="117" spans="6:10">
      <c r="F117" t="s">
        <v>213</v>
      </c>
      <c r="G117" s="60">
        <v>43.835000000000001</v>
      </c>
      <c r="H117" s="60">
        <v>22.752500000000001</v>
      </c>
      <c r="I117" s="60">
        <v>8.5150000000000006</v>
      </c>
      <c r="J117" s="60">
        <v>59.555000000000007</v>
      </c>
    </row>
    <row r="118" spans="6:10">
      <c r="F118" t="s">
        <v>160</v>
      </c>
      <c r="G118" s="60">
        <v>43.487499999999997</v>
      </c>
      <c r="H118" s="60">
        <v>28.822499999999998</v>
      </c>
      <c r="I118" s="60">
        <v>46.232500000000002</v>
      </c>
      <c r="J118" s="60">
        <v>79.454999999999998</v>
      </c>
    </row>
    <row r="119" spans="6:10">
      <c r="F119" t="s">
        <v>337</v>
      </c>
      <c r="G119" s="60">
        <v>43.122500000000002</v>
      </c>
      <c r="H119" s="60">
        <v>8.7925000000000004</v>
      </c>
      <c r="I119" s="60">
        <v>6.6124999999999989</v>
      </c>
      <c r="J119" s="60">
        <v>73.577500000000001</v>
      </c>
    </row>
    <row r="120" spans="6:10">
      <c r="F120" t="s">
        <v>168</v>
      </c>
      <c r="G120" s="60">
        <v>42.914999999999999</v>
      </c>
      <c r="H120" s="60">
        <v>58.629999999999995</v>
      </c>
      <c r="I120" s="60">
        <v>68.597499999999997</v>
      </c>
      <c r="J120" s="60">
        <v>85.692499999999995</v>
      </c>
    </row>
    <row r="121" spans="6:10">
      <c r="F121" t="s">
        <v>348</v>
      </c>
      <c r="G121" s="60">
        <v>42.58</v>
      </c>
      <c r="H121" s="60">
        <v>22.082500000000003</v>
      </c>
      <c r="I121" s="60">
        <v>5.1199999999999992</v>
      </c>
      <c r="J121" s="60">
        <v>21.0075</v>
      </c>
    </row>
    <row r="122" spans="6:10">
      <c r="F122" t="s">
        <v>352</v>
      </c>
      <c r="G122" s="60">
        <v>42.39</v>
      </c>
      <c r="H122" s="60">
        <v>36.347499999999997</v>
      </c>
      <c r="I122" s="60">
        <v>16.337499999999999</v>
      </c>
      <c r="J122" s="60">
        <v>52.432500000000005</v>
      </c>
    </row>
    <row r="123" spans="6:10">
      <c r="F123" t="s">
        <v>315</v>
      </c>
      <c r="G123" s="60">
        <v>42.217500000000001</v>
      </c>
      <c r="H123" s="60">
        <v>22.317500000000003</v>
      </c>
      <c r="I123" s="60">
        <v>39.502499999999998</v>
      </c>
      <c r="J123" s="60">
        <v>83.407499999999999</v>
      </c>
    </row>
    <row r="124" spans="6:10">
      <c r="F124" t="s">
        <v>192</v>
      </c>
      <c r="G124" s="60">
        <v>42.112499999999997</v>
      </c>
      <c r="H124" s="60">
        <v>4.9975000000000005</v>
      </c>
      <c r="I124" s="60">
        <v>2.4824999999999999</v>
      </c>
      <c r="J124" s="60">
        <v>70.575000000000003</v>
      </c>
    </row>
    <row r="125" spans="6:10">
      <c r="F125" t="s">
        <v>194</v>
      </c>
      <c r="G125" s="60">
        <v>41.802499999999995</v>
      </c>
      <c r="H125" s="60">
        <v>5.9125000000000005</v>
      </c>
      <c r="I125" s="60">
        <v>1.6975</v>
      </c>
      <c r="J125" s="60">
        <v>64.482500000000002</v>
      </c>
    </row>
    <row r="126" spans="6:10">
      <c r="F126" t="s">
        <v>44</v>
      </c>
      <c r="G126" s="60">
        <v>41.342500000000001</v>
      </c>
      <c r="H126" s="60">
        <v>48.017499999999998</v>
      </c>
      <c r="I126" s="60">
        <v>67.567499999999995</v>
      </c>
      <c r="J126" s="60">
        <v>85.894999999999996</v>
      </c>
    </row>
    <row r="127" spans="6:10">
      <c r="F127" t="s">
        <v>327</v>
      </c>
      <c r="G127" s="60">
        <v>41.194999999999993</v>
      </c>
      <c r="H127" s="60">
        <v>6.1400000000000006</v>
      </c>
      <c r="I127" s="60">
        <v>6.6074999999999999</v>
      </c>
      <c r="J127" s="60">
        <v>62.28</v>
      </c>
    </row>
    <row r="128" spans="6:10">
      <c r="F128" t="s">
        <v>56</v>
      </c>
      <c r="G128" s="60">
        <v>41.180000000000007</v>
      </c>
      <c r="H128" s="60">
        <v>67.722499999999997</v>
      </c>
      <c r="I128" s="60">
        <v>81.257499999999993</v>
      </c>
      <c r="J128" s="60">
        <v>88.992499999999993</v>
      </c>
    </row>
    <row r="129" spans="6:10">
      <c r="F129" t="s">
        <v>98</v>
      </c>
      <c r="G129" s="60">
        <v>40.875</v>
      </c>
      <c r="H129" s="60">
        <v>27.872500000000002</v>
      </c>
      <c r="I129" s="60">
        <v>51.272500000000001</v>
      </c>
      <c r="J129" s="60">
        <v>87.447500000000005</v>
      </c>
    </row>
    <row r="130" spans="6:10">
      <c r="F130" t="s">
        <v>309</v>
      </c>
      <c r="G130" s="60">
        <v>40.03</v>
      </c>
      <c r="H130" s="60">
        <v>10.502500000000001</v>
      </c>
      <c r="I130" s="60">
        <v>19.727499999999999</v>
      </c>
      <c r="J130" s="60">
        <v>83.039999999999992</v>
      </c>
    </row>
    <row r="131" spans="6:10">
      <c r="F131" t="s">
        <v>363</v>
      </c>
      <c r="G131" s="60">
        <v>39.9375</v>
      </c>
      <c r="H131" s="60">
        <v>12.024999999999999</v>
      </c>
      <c r="I131" s="60">
        <v>4.1500000000000004</v>
      </c>
      <c r="J131" s="60">
        <v>39.407499999999999</v>
      </c>
    </row>
    <row r="132" spans="6:10">
      <c r="F132" t="s">
        <v>186</v>
      </c>
      <c r="G132" s="60">
        <v>39.502499999999998</v>
      </c>
      <c r="H132" s="60">
        <v>6.2700000000000005</v>
      </c>
      <c r="I132" s="60">
        <v>14.034999999999998</v>
      </c>
      <c r="J132" s="60">
        <v>84.202500000000001</v>
      </c>
    </row>
    <row r="133" spans="6:10">
      <c r="F133" t="s">
        <v>77</v>
      </c>
      <c r="G133" s="60">
        <v>39.142499999999998</v>
      </c>
      <c r="H133" s="60">
        <v>10.1675</v>
      </c>
      <c r="I133" s="60">
        <v>5.49</v>
      </c>
      <c r="J133" s="60">
        <v>31.515000000000001</v>
      </c>
    </row>
    <row r="134" spans="6:10">
      <c r="F134" t="s">
        <v>127</v>
      </c>
      <c r="G134" s="60">
        <v>39.142499999999998</v>
      </c>
      <c r="H134" s="60">
        <v>10.1675</v>
      </c>
      <c r="I134" s="60">
        <v>5.49</v>
      </c>
      <c r="J134" s="60">
        <v>31.515000000000001</v>
      </c>
    </row>
    <row r="135" spans="6:10">
      <c r="F135" t="s">
        <v>372</v>
      </c>
      <c r="G135" s="60">
        <v>38.790000000000006</v>
      </c>
      <c r="H135" s="60">
        <v>33.6325</v>
      </c>
      <c r="I135" s="60">
        <v>15.149999999999999</v>
      </c>
      <c r="J135" s="60">
        <v>66.0625</v>
      </c>
    </row>
    <row r="136" spans="6:10">
      <c r="F136" t="s">
        <v>335</v>
      </c>
      <c r="G136" s="60">
        <v>38.515000000000001</v>
      </c>
      <c r="H136" s="60">
        <v>4.4474999999999998</v>
      </c>
      <c r="I136" s="60">
        <v>1.645</v>
      </c>
      <c r="J136" s="60">
        <v>68.362500000000011</v>
      </c>
    </row>
    <row r="137" spans="6:10">
      <c r="F137" t="s">
        <v>245</v>
      </c>
      <c r="G137" s="60">
        <v>38.392499999999998</v>
      </c>
      <c r="H137" s="60">
        <v>10.6325</v>
      </c>
      <c r="I137" s="60">
        <v>33.667499999999997</v>
      </c>
      <c r="J137" s="60">
        <v>86.342500000000001</v>
      </c>
    </row>
    <row r="138" spans="6:10">
      <c r="F138" t="s">
        <v>59</v>
      </c>
      <c r="G138" s="60">
        <v>37.840000000000003</v>
      </c>
      <c r="H138" s="60">
        <v>56.31</v>
      </c>
      <c r="I138" s="60">
        <v>78.474999999999994</v>
      </c>
      <c r="J138" s="60">
        <v>85.715000000000003</v>
      </c>
    </row>
    <row r="139" spans="6:10">
      <c r="F139" t="s">
        <v>356</v>
      </c>
      <c r="G139" s="60">
        <v>37.515000000000001</v>
      </c>
      <c r="H139" s="60">
        <v>10.1625</v>
      </c>
      <c r="I139" s="60">
        <v>0.94499999999999995</v>
      </c>
      <c r="J139" s="60">
        <v>56.432500000000005</v>
      </c>
    </row>
    <row r="140" spans="6:10">
      <c r="F140" t="s">
        <v>358</v>
      </c>
      <c r="G140" s="60">
        <v>37.167499999999997</v>
      </c>
      <c r="H140" s="60">
        <v>8.4674999999999994</v>
      </c>
      <c r="I140" s="60">
        <v>0.45999999999999996</v>
      </c>
      <c r="J140" s="60">
        <v>62.275000000000006</v>
      </c>
    </row>
    <row r="141" spans="6:10">
      <c r="F141" t="s">
        <v>264</v>
      </c>
      <c r="G141" s="60">
        <v>37.012500000000003</v>
      </c>
      <c r="H141" s="60">
        <v>69.472499999999997</v>
      </c>
      <c r="I141" s="60">
        <v>57.237500000000004</v>
      </c>
      <c r="J141" s="60">
        <v>43.912499999999994</v>
      </c>
    </row>
    <row r="142" spans="6:10">
      <c r="F142" t="s">
        <v>211</v>
      </c>
      <c r="G142" s="60">
        <v>36.870000000000005</v>
      </c>
      <c r="H142" s="60">
        <v>39.620000000000005</v>
      </c>
      <c r="I142" s="60">
        <v>17.387499999999999</v>
      </c>
      <c r="J142" s="60">
        <v>19.78</v>
      </c>
    </row>
    <row r="143" spans="6:10">
      <c r="F143" t="s">
        <v>229</v>
      </c>
      <c r="G143" s="60">
        <v>36.597499999999997</v>
      </c>
      <c r="H143" s="60">
        <v>41.902500000000003</v>
      </c>
      <c r="I143" s="60">
        <v>40.905000000000001</v>
      </c>
      <c r="J143" s="60">
        <v>45.4</v>
      </c>
    </row>
    <row r="144" spans="6:10">
      <c r="F144" t="s">
        <v>60</v>
      </c>
      <c r="G144" s="60">
        <v>35.902500000000003</v>
      </c>
      <c r="H144" s="60">
        <v>40.472499999999997</v>
      </c>
      <c r="I144" s="60">
        <v>64.454999999999998</v>
      </c>
      <c r="J144" s="60">
        <v>84.66</v>
      </c>
    </row>
    <row r="145" spans="6:10">
      <c r="F145" t="s">
        <v>99</v>
      </c>
      <c r="G145" s="60">
        <v>35.510000000000005</v>
      </c>
      <c r="H145" s="60">
        <v>81.474999999999994</v>
      </c>
      <c r="I145" s="60">
        <v>85.227499999999992</v>
      </c>
      <c r="J145" s="60">
        <v>86.167500000000004</v>
      </c>
    </row>
    <row r="146" spans="6:10">
      <c r="F146" t="s">
        <v>207</v>
      </c>
      <c r="G146" s="60">
        <v>35.082499999999996</v>
      </c>
      <c r="H146" s="60">
        <v>38.129999999999995</v>
      </c>
      <c r="I146" s="60">
        <v>13.125</v>
      </c>
      <c r="J146" s="60">
        <v>4.085</v>
      </c>
    </row>
    <row r="147" spans="6:10">
      <c r="F147" t="s">
        <v>184</v>
      </c>
      <c r="G147" s="60">
        <v>35.0075</v>
      </c>
      <c r="H147" s="60">
        <v>1.6124999999999998</v>
      </c>
      <c r="I147" s="60">
        <v>19.27</v>
      </c>
      <c r="J147" s="60">
        <v>80.022500000000008</v>
      </c>
    </row>
    <row r="148" spans="6:10">
      <c r="F148" t="s">
        <v>354</v>
      </c>
      <c r="G148" s="60">
        <v>34.097499999999997</v>
      </c>
      <c r="H148" s="60">
        <v>17.244999999999997</v>
      </c>
      <c r="I148" s="60">
        <v>3.645</v>
      </c>
      <c r="J148" s="60">
        <v>18.645</v>
      </c>
    </row>
    <row r="149" spans="6:10">
      <c r="F149" t="s">
        <v>193</v>
      </c>
      <c r="G149" s="60">
        <v>33.667500000000004</v>
      </c>
      <c r="H149" s="60">
        <v>2.0225</v>
      </c>
      <c r="I149" s="60">
        <v>2.1875</v>
      </c>
      <c r="J149" s="60">
        <v>67.47999999999999</v>
      </c>
    </row>
    <row r="150" spans="6:10">
      <c r="F150" t="s">
        <v>93</v>
      </c>
      <c r="G150" s="60">
        <v>33.230000000000004</v>
      </c>
      <c r="H150" s="60">
        <v>28.5825</v>
      </c>
      <c r="I150" s="60">
        <v>53.647500000000001</v>
      </c>
      <c r="J150" s="60">
        <v>85.532499999999999</v>
      </c>
    </row>
    <row r="151" spans="6:10">
      <c r="F151" t="s">
        <v>174</v>
      </c>
      <c r="G151" s="60">
        <v>33.212499999999999</v>
      </c>
      <c r="H151" s="60">
        <v>44.82</v>
      </c>
      <c r="I151" s="60">
        <v>59.832500000000003</v>
      </c>
      <c r="J151" s="60">
        <v>85.710000000000008</v>
      </c>
    </row>
    <row r="152" spans="6:10">
      <c r="F152" t="s">
        <v>361</v>
      </c>
      <c r="G152" s="60">
        <v>32.802500000000002</v>
      </c>
      <c r="H152" s="60">
        <v>7.0324999999999998</v>
      </c>
      <c r="I152" s="60">
        <v>1.1300000000000001</v>
      </c>
      <c r="J152" s="60">
        <v>66.605000000000004</v>
      </c>
    </row>
    <row r="153" spans="6:10">
      <c r="F153" t="s">
        <v>103</v>
      </c>
      <c r="G153" s="60">
        <v>32.46</v>
      </c>
      <c r="H153" s="60">
        <v>43.959999999999994</v>
      </c>
      <c r="I153" s="60">
        <v>58.61</v>
      </c>
      <c r="J153" s="60">
        <v>84.135000000000005</v>
      </c>
    </row>
    <row r="154" spans="6:10">
      <c r="F154" t="s">
        <v>176</v>
      </c>
      <c r="G154" s="60">
        <v>32.307499999999997</v>
      </c>
      <c r="H154" s="60">
        <v>6.01</v>
      </c>
      <c r="I154" s="60">
        <v>32.135000000000005</v>
      </c>
      <c r="J154" s="60">
        <v>87.834999999999994</v>
      </c>
    </row>
    <row r="155" spans="6:10">
      <c r="F155" t="s">
        <v>27</v>
      </c>
      <c r="G155" s="60">
        <v>31.862500000000001</v>
      </c>
      <c r="H155" s="60">
        <v>1.615</v>
      </c>
      <c r="I155" s="60">
        <v>14.494999999999999</v>
      </c>
      <c r="J155" s="60">
        <v>85.067499999999995</v>
      </c>
    </row>
    <row r="156" spans="6:10">
      <c r="F156" t="s">
        <v>27</v>
      </c>
      <c r="G156" s="60">
        <v>31.862500000000001</v>
      </c>
      <c r="H156" s="60">
        <v>1.615</v>
      </c>
      <c r="I156" s="60">
        <v>14.494999999999999</v>
      </c>
      <c r="J156" s="60">
        <v>85.067499999999995</v>
      </c>
    </row>
    <row r="157" spans="6:10">
      <c r="F157" t="s">
        <v>105</v>
      </c>
      <c r="G157" s="60">
        <v>31.65</v>
      </c>
      <c r="H157" s="60">
        <v>25.484999999999999</v>
      </c>
      <c r="I157" s="60">
        <v>52.754999999999995</v>
      </c>
      <c r="J157" s="60">
        <v>86.45</v>
      </c>
    </row>
    <row r="158" spans="6:10">
      <c r="F158" t="s">
        <v>178</v>
      </c>
      <c r="G158" s="60">
        <v>30.075000000000003</v>
      </c>
      <c r="H158" s="60">
        <v>45.9375</v>
      </c>
      <c r="I158" s="60">
        <v>60.84</v>
      </c>
      <c r="J158" s="60">
        <v>85.952500000000015</v>
      </c>
    </row>
    <row r="159" spans="6:10">
      <c r="F159" t="s">
        <v>279</v>
      </c>
      <c r="G159" s="60">
        <v>29.759999999999998</v>
      </c>
      <c r="H159" s="60">
        <v>82.602499999999992</v>
      </c>
      <c r="I159" s="60">
        <v>85.082499999999996</v>
      </c>
      <c r="J159" s="60">
        <v>86.215000000000003</v>
      </c>
    </row>
    <row r="160" spans="6:10">
      <c r="F160" t="s">
        <v>73</v>
      </c>
      <c r="G160" s="60">
        <v>29.360000000000003</v>
      </c>
      <c r="H160" s="60">
        <v>25.892500000000002</v>
      </c>
      <c r="I160" s="60">
        <v>9.9725000000000001</v>
      </c>
      <c r="J160" s="60">
        <v>27.877500000000001</v>
      </c>
    </row>
    <row r="161" spans="6:10">
      <c r="F161" t="s">
        <v>317</v>
      </c>
      <c r="G161" s="60">
        <v>28.997499999999999</v>
      </c>
      <c r="H161" s="60">
        <v>10.65</v>
      </c>
      <c r="I161" s="60">
        <v>30.042499999999997</v>
      </c>
      <c r="J161" s="60">
        <v>82.58250000000001</v>
      </c>
    </row>
    <row r="162" spans="6:10">
      <c r="F162" t="s">
        <v>95</v>
      </c>
      <c r="G162" s="60">
        <v>28.830000000000002</v>
      </c>
      <c r="H162" s="60">
        <v>34.352499999999999</v>
      </c>
      <c r="I162" s="60">
        <v>62.275000000000006</v>
      </c>
      <c r="J162" s="60">
        <v>90.53</v>
      </c>
    </row>
    <row r="163" spans="6:10">
      <c r="F163" t="s">
        <v>225</v>
      </c>
      <c r="G163" s="60">
        <v>28.805</v>
      </c>
      <c r="H163" s="60">
        <v>34.967500000000001</v>
      </c>
      <c r="I163" s="60">
        <v>14.8575</v>
      </c>
      <c r="J163" s="60">
        <v>13.559999999999999</v>
      </c>
    </row>
    <row r="164" spans="6:10">
      <c r="F164" t="s">
        <v>54</v>
      </c>
      <c r="G164" s="60">
        <v>28.509999999999998</v>
      </c>
      <c r="H164" s="60">
        <v>69.7</v>
      </c>
      <c r="I164" s="60">
        <v>83.432500000000005</v>
      </c>
      <c r="J164" s="60">
        <v>88.20750000000001</v>
      </c>
    </row>
    <row r="165" spans="6:10">
      <c r="F165" t="s">
        <v>159</v>
      </c>
      <c r="G165" s="60">
        <v>27.877500000000001</v>
      </c>
      <c r="H165" s="60">
        <v>2.7149999999999999</v>
      </c>
      <c r="I165" s="60">
        <v>20.965</v>
      </c>
      <c r="J165" s="60">
        <v>84.555000000000007</v>
      </c>
    </row>
    <row r="166" spans="6:10">
      <c r="F166" t="s">
        <v>61</v>
      </c>
      <c r="G166" s="60">
        <v>27.107500000000002</v>
      </c>
      <c r="H166" s="60">
        <v>40.447499999999998</v>
      </c>
      <c r="I166" s="60">
        <v>62.614999999999995</v>
      </c>
      <c r="J166" s="60">
        <v>78.642499999999998</v>
      </c>
    </row>
    <row r="167" spans="6:10">
      <c r="F167" t="s">
        <v>298</v>
      </c>
      <c r="G167" s="60">
        <v>26.975000000000001</v>
      </c>
      <c r="H167" s="60">
        <v>5.7450000000000001</v>
      </c>
      <c r="I167" s="60">
        <v>6.7249999999999996</v>
      </c>
      <c r="J167" s="60">
        <v>24.635000000000002</v>
      </c>
    </row>
    <row r="168" spans="6:10">
      <c r="F168" t="s">
        <v>378</v>
      </c>
      <c r="G168" s="60">
        <v>26.707500000000003</v>
      </c>
      <c r="H168" s="60">
        <v>24.244999999999997</v>
      </c>
      <c r="I168" s="60">
        <v>29.46</v>
      </c>
      <c r="J168" s="60">
        <v>44.665000000000006</v>
      </c>
    </row>
    <row r="169" spans="6:10">
      <c r="F169" t="s">
        <v>292</v>
      </c>
      <c r="G169" s="60">
        <v>25.924999999999997</v>
      </c>
      <c r="H169" s="60">
        <v>22.692500000000003</v>
      </c>
      <c r="I169" s="60">
        <v>40.254999999999995</v>
      </c>
      <c r="J169" s="60">
        <v>85.95750000000001</v>
      </c>
    </row>
    <row r="170" spans="6:10">
      <c r="F170" t="s">
        <v>377</v>
      </c>
      <c r="G170" s="60">
        <v>25.855</v>
      </c>
      <c r="H170" s="60">
        <v>21.377500000000001</v>
      </c>
      <c r="I170" s="60">
        <v>20.435000000000002</v>
      </c>
      <c r="J170" s="60">
        <v>50.815000000000005</v>
      </c>
    </row>
    <row r="171" spans="6:10">
      <c r="F171" t="s">
        <v>165</v>
      </c>
      <c r="G171" s="60">
        <v>25.587500000000002</v>
      </c>
      <c r="H171" s="60">
        <v>35.902500000000003</v>
      </c>
      <c r="I171" s="60">
        <v>51.147500000000001</v>
      </c>
      <c r="J171" s="60">
        <v>78.504999999999995</v>
      </c>
    </row>
    <row r="172" spans="6:10">
      <c r="F172" t="s">
        <v>224</v>
      </c>
      <c r="G172" s="60">
        <v>25.18</v>
      </c>
      <c r="H172" s="60">
        <v>0.21250000000000002</v>
      </c>
      <c r="I172" s="60">
        <v>12.772500000000001</v>
      </c>
      <c r="J172" s="60">
        <v>76.422499999999999</v>
      </c>
    </row>
    <row r="173" spans="6:10">
      <c r="F173" t="s">
        <v>219</v>
      </c>
      <c r="G173" s="60">
        <v>24.310000000000002</v>
      </c>
      <c r="H173" s="60">
        <v>1.8049999999999999</v>
      </c>
      <c r="I173" s="60">
        <v>4.4999999999999998E-2</v>
      </c>
      <c r="J173" s="60">
        <v>29.552500000000002</v>
      </c>
    </row>
    <row r="174" spans="6:10">
      <c r="F174" t="s">
        <v>362</v>
      </c>
      <c r="G174" s="60">
        <v>23.807500000000001</v>
      </c>
      <c r="H174" s="60">
        <v>4.4224999999999994</v>
      </c>
      <c r="I174" s="60">
        <v>6.25E-2</v>
      </c>
      <c r="J174" s="60">
        <v>55.817500000000003</v>
      </c>
    </row>
    <row r="175" spans="6:10">
      <c r="F175" t="s">
        <v>353</v>
      </c>
      <c r="G175" s="60">
        <v>23.087499999999999</v>
      </c>
      <c r="H175" s="60">
        <v>4.482499999999999</v>
      </c>
      <c r="I175" s="60">
        <v>0.03</v>
      </c>
      <c r="J175" s="60">
        <v>6.6624999999999996</v>
      </c>
    </row>
    <row r="176" spans="6:10">
      <c r="F176" t="s">
        <v>106</v>
      </c>
      <c r="G176" s="60">
        <v>22.627499999999998</v>
      </c>
      <c r="H176" s="60">
        <v>11.51</v>
      </c>
      <c r="I176" s="60">
        <v>38.164999999999999</v>
      </c>
      <c r="J176" s="60">
        <v>86.835000000000008</v>
      </c>
    </row>
    <row r="177" spans="6:10">
      <c r="F177" t="s">
        <v>218</v>
      </c>
      <c r="G177" s="60">
        <v>22.51</v>
      </c>
      <c r="H177" s="60">
        <v>3.1375000000000002</v>
      </c>
      <c r="I177" s="60">
        <v>0.08</v>
      </c>
      <c r="J177" s="60">
        <v>49.702500000000001</v>
      </c>
    </row>
    <row r="178" spans="6:10">
      <c r="F178" t="s">
        <v>222</v>
      </c>
      <c r="G178" s="60">
        <v>21.4375</v>
      </c>
      <c r="H178" s="60">
        <v>75.564999999999998</v>
      </c>
      <c r="I178" s="60">
        <v>66.017499999999998</v>
      </c>
      <c r="J178" s="60">
        <v>53.487499999999997</v>
      </c>
    </row>
    <row r="179" spans="6:10">
      <c r="F179" t="s">
        <v>319</v>
      </c>
      <c r="G179" s="60">
        <v>21.227499999999999</v>
      </c>
      <c r="H179" s="60">
        <v>1.21</v>
      </c>
      <c r="I179" s="60">
        <v>8.5449999999999982</v>
      </c>
      <c r="J179" s="60">
        <v>78.240000000000009</v>
      </c>
    </row>
    <row r="180" spans="6:10">
      <c r="F180" t="s">
        <v>123</v>
      </c>
      <c r="G180" s="60">
        <v>20.674999999999997</v>
      </c>
      <c r="H180" s="60">
        <v>25.5</v>
      </c>
      <c r="I180" s="60">
        <v>42.317500000000003</v>
      </c>
      <c r="J180" s="60">
        <v>73.94</v>
      </c>
    </row>
    <row r="181" spans="6:10">
      <c r="F181" t="s">
        <v>338</v>
      </c>
      <c r="G181" s="60">
        <v>20.560000000000002</v>
      </c>
      <c r="H181" s="60">
        <v>0.99499999999999988</v>
      </c>
      <c r="I181" s="60">
        <v>0.16749999999999998</v>
      </c>
      <c r="J181" s="60">
        <v>55.737499999999997</v>
      </c>
    </row>
    <row r="182" spans="6:10">
      <c r="F182" t="s">
        <v>104</v>
      </c>
      <c r="G182" s="60">
        <v>20.202500000000001</v>
      </c>
      <c r="H182" s="60">
        <v>35.97</v>
      </c>
      <c r="I182" s="60">
        <v>61.527500000000003</v>
      </c>
      <c r="J182" s="60">
        <v>88.675000000000011</v>
      </c>
    </row>
    <row r="183" spans="6:10">
      <c r="F183" t="s">
        <v>80</v>
      </c>
      <c r="G183" s="60">
        <v>19.920000000000002</v>
      </c>
      <c r="H183" s="60">
        <v>1.6125</v>
      </c>
      <c r="I183" s="60">
        <v>0.94499999999999995</v>
      </c>
      <c r="J183" s="60">
        <v>25.1325</v>
      </c>
    </row>
    <row r="184" spans="6:10">
      <c r="F184" t="s">
        <v>355</v>
      </c>
      <c r="G184" s="60">
        <v>19.7425</v>
      </c>
      <c r="H184" s="60">
        <v>10.56</v>
      </c>
      <c r="I184" s="60">
        <v>1.0525</v>
      </c>
      <c r="J184" s="60">
        <v>44.64</v>
      </c>
    </row>
    <row r="185" spans="6:10">
      <c r="F185" t="s">
        <v>83</v>
      </c>
      <c r="G185" s="60">
        <v>19.685000000000002</v>
      </c>
      <c r="H185" s="60">
        <v>1.4300000000000002</v>
      </c>
      <c r="I185" s="60">
        <v>1.74</v>
      </c>
      <c r="J185" s="60">
        <v>62.762499999999996</v>
      </c>
    </row>
    <row r="186" spans="6:10">
      <c r="F186" t="s">
        <v>230</v>
      </c>
      <c r="G186" s="60">
        <v>18.872500000000002</v>
      </c>
      <c r="H186" s="60">
        <v>14.935</v>
      </c>
      <c r="I186" s="60">
        <v>43.704999999999998</v>
      </c>
      <c r="J186" s="60">
        <v>86.722499999999997</v>
      </c>
    </row>
    <row r="187" spans="6:10">
      <c r="F187" t="s">
        <v>161</v>
      </c>
      <c r="G187" s="60">
        <v>18.324999999999999</v>
      </c>
      <c r="H187" s="60">
        <v>22.877499999999998</v>
      </c>
      <c r="I187" s="60">
        <v>29.482499999999995</v>
      </c>
      <c r="J187" s="60">
        <v>46.472499999999997</v>
      </c>
    </row>
    <row r="188" spans="6:10">
      <c r="F188" t="s">
        <v>221</v>
      </c>
      <c r="G188" s="60">
        <v>18.272500000000001</v>
      </c>
      <c r="H188" s="60">
        <v>54.482500000000002</v>
      </c>
      <c r="I188" s="60">
        <v>39.43</v>
      </c>
      <c r="J188" s="60">
        <v>23.864999999999998</v>
      </c>
    </row>
    <row r="189" spans="6:10">
      <c r="F189" t="s">
        <v>266</v>
      </c>
      <c r="G189" s="60">
        <v>18.272500000000001</v>
      </c>
      <c r="H189" s="60">
        <v>54.482500000000002</v>
      </c>
      <c r="I189" s="60">
        <v>39.43</v>
      </c>
      <c r="J189" s="60">
        <v>23.864999999999998</v>
      </c>
    </row>
    <row r="190" spans="6:10">
      <c r="F190" t="s">
        <v>365</v>
      </c>
      <c r="G190" s="60">
        <v>17.919999999999998</v>
      </c>
      <c r="H190" s="60">
        <v>53.825000000000003</v>
      </c>
      <c r="I190" s="60">
        <v>43.094999999999999</v>
      </c>
      <c r="J190" s="60">
        <v>24.52</v>
      </c>
    </row>
    <row r="191" spans="6:10">
      <c r="F191" t="s">
        <v>282</v>
      </c>
      <c r="G191" s="60">
        <v>17.575000000000003</v>
      </c>
      <c r="H191" s="60">
        <v>78.742500000000007</v>
      </c>
      <c r="I191" s="60">
        <v>84.097499999999997</v>
      </c>
      <c r="J191" s="60">
        <v>85.352499999999992</v>
      </c>
    </row>
    <row r="192" spans="6:10">
      <c r="F192" t="s">
        <v>185</v>
      </c>
      <c r="G192" s="60">
        <v>17.537500000000001</v>
      </c>
      <c r="H192" s="60">
        <v>0.45999999999999996</v>
      </c>
      <c r="I192" s="60">
        <v>3.8374999999999999</v>
      </c>
      <c r="J192" s="60">
        <v>60.522500000000001</v>
      </c>
    </row>
    <row r="193" spans="6:10">
      <c r="F193" t="s">
        <v>57</v>
      </c>
      <c r="G193" s="60">
        <v>17.412500000000001</v>
      </c>
      <c r="H193" s="60">
        <v>57.484999999999999</v>
      </c>
      <c r="I193" s="60">
        <v>76.822499999999991</v>
      </c>
      <c r="J193" s="60">
        <v>86.974999999999994</v>
      </c>
    </row>
    <row r="194" spans="6:10">
      <c r="F194" t="s">
        <v>227</v>
      </c>
      <c r="G194" s="60">
        <v>17.32</v>
      </c>
      <c r="H194" s="60">
        <v>21.892500000000002</v>
      </c>
      <c r="I194" s="60">
        <v>6.6825000000000001</v>
      </c>
      <c r="J194" s="60">
        <v>6.5374999999999996</v>
      </c>
    </row>
    <row r="195" spans="6:10">
      <c r="F195" t="s">
        <v>374</v>
      </c>
      <c r="G195" s="60">
        <v>17.302500000000002</v>
      </c>
      <c r="H195" s="60">
        <v>16.057499999999997</v>
      </c>
      <c r="I195" s="60">
        <v>3.2175000000000002</v>
      </c>
      <c r="J195" s="60">
        <v>38.65</v>
      </c>
    </row>
    <row r="196" spans="6:10">
      <c r="F196" t="s">
        <v>226</v>
      </c>
      <c r="G196" s="60">
        <v>16.574999999999999</v>
      </c>
      <c r="H196" s="60">
        <v>22.412500000000001</v>
      </c>
      <c r="I196" s="60">
        <v>7.0774999999999997</v>
      </c>
      <c r="J196" s="60">
        <v>4.2249999999999996</v>
      </c>
    </row>
    <row r="197" spans="6:10">
      <c r="F197" t="s">
        <v>364</v>
      </c>
      <c r="G197" s="60">
        <v>16.172499999999999</v>
      </c>
      <c r="H197" s="60">
        <v>3.1175000000000002</v>
      </c>
      <c r="I197" s="60">
        <v>3.5000000000000003E-2</v>
      </c>
      <c r="J197" s="60">
        <v>53.150000000000006</v>
      </c>
    </row>
    <row r="198" spans="6:10">
      <c r="F198" t="s">
        <v>68</v>
      </c>
      <c r="G198" s="60">
        <v>15.797499999999999</v>
      </c>
      <c r="H198" s="60">
        <v>60.622500000000002</v>
      </c>
      <c r="I198" s="60">
        <v>83.655000000000001</v>
      </c>
      <c r="J198" s="60">
        <v>86.047500000000014</v>
      </c>
    </row>
    <row r="199" spans="6:10">
      <c r="F199" t="s">
        <v>130</v>
      </c>
      <c r="G199" s="60">
        <v>15.75</v>
      </c>
      <c r="H199" s="60">
        <v>2</v>
      </c>
      <c r="I199" s="60">
        <v>27.75</v>
      </c>
      <c r="J199" s="60">
        <v>89</v>
      </c>
    </row>
    <row r="200" spans="6:10">
      <c r="F200" t="s">
        <v>295</v>
      </c>
      <c r="G200" s="60">
        <v>15.5825</v>
      </c>
      <c r="H200" s="60">
        <v>10.205</v>
      </c>
      <c r="I200" s="60">
        <v>29.974999999999998</v>
      </c>
      <c r="J200" s="60">
        <v>85.33250000000001</v>
      </c>
    </row>
    <row r="201" spans="6:10">
      <c r="F201" t="s">
        <v>55</v>
      </c>
      <c r="G201" s="60">
        <v>15.254999999999999</v>
      </c>
      <c r="H201" s="60">
        <v>78.272500000000008</v>
      </c>
      <c r="I201" s="60">
        <v>84.72999999999999</v>
      </c>
      <c r="J201" s="60">
        <v>85.914999999999992</v>
      </c>
    </row>
    <row r="202" spans="6:10">
      <c r="F202" t="s">
        <v>368</v>
      </c>
      <c r="G202" s="60">
        <v>14.879999999999999</v>
      </c>
      <c r="H202" s="60">
        <v>41.27</v>
      </c>
      <c r="I202" s="60">
        <v>25.887500000000003</v>
      </c>
      <c r="J202" s="60">
        <v>9.7125000000000004</v>
      </c>
    </row>
    <row r="203" spans="6:10">
      <c r="F203" t="s">
        <v>373</v>
      </c>
      <c r="G203" s="60">
        <v>14.735000000000001</v>
      </c>
      <c r="H203" s="60">
        <v>27.14</v>
      </c>
      <c r="I203" s="60">
        <v>10.74</v>
      </c>
      <c r="J203" s="60">
        <v>2.8525</v>
      </c>
    </row>
    <row r="204" spans="6:10">
      <c r="F204" t="s">
        <v>272</v>
      </c>
      <c r="G204" s="60">
        <v>13.844999999999999</v>
      </c>
      <c r="H204" s="60">
        <v>2.0825</v>
      </c>
      <c r="I204" s="60">
        <v>16.97</v>
      </c>
      <c r="J204" s="60">
        <v>84.025000000000006</v>
      </c>
    </row>
    <row r="205" spans="6:10">
      <c r="F205" t="s">
        <v>231</v>
      </c>
      <c r="G205" s="60">
        <v>13.6875</v>
      </c>
      <c r="H205" s="60">
        <v>3.2124999999999999</v>
      </c>
      <c r="I205" s="60">
        <v>28.0825</v>
      </c>
      <c r="J205" s="60">
        <v>83.967500000000001</v>
      </c>
    </row>
    <row r="206" spans="6:10">
      <c r="F206" t="s">
        <v>64</v>
      </c>
      <c r="G206" s="60">
        <v>13.48</v>
      </c>
      <c r="H206" s="60">
        <v>14.93</v>
      </c>
      <c r="I206" s="60">
        <v>32.61</v>
      </c>
      <c r="J206" s="60">
        <v>67.907499999999999</v>
      </c>
    </row>
    <row r="207" spans="6:10">
      <c r="F207" t="s">
        <v>53</v>
      </c>
      <c r="G207" s="60">
        <v>12.852500000000003</v>
      </c>
      <c r="H207" s="60">
        <v>83.795000000000002</v>
      </c>
      <c r="I207" s="60">
        <v>87.4</v>
      </c>
      <c r="J207" s="60">
        <v>87.757499999999993</v>
      </c>
    </row>
    <row r="208" spans="6:10">
      <c r="F208" t="s">
        <v>232</v>
      </c>
      <c r="G208" s="60">
        <v>12.739999999999998</v>
      </c>
      <c r="H208" s="60">
        <v>0.78499999999999992</v>
      </c>
      <c r="I208" s="60">
        <v>18.21</v>
      </c>
      <c r="J208" s="60">
        <v>76.972499999999997</v>
      </c>
    </row>
    <row r="209" spans="6:10">
      <c r="F209" t="s">
        <v>175</v>
      </c>
      <c r="G209" s="60">
        <v>12.627500000000001</v>
      </c>
      <c r="H209" s="60">
        <v>0.41500000000000004</v>
      </c>
      <c r="I209" s="60">
        <v>21.0825</v>
      </c>
      <c r="J209" s="60">
        <v>85.672499999999999</v>
      </c>
    </row>
    <row r="210" spans="6:10">
      <c r="F210" t="s">
        <v>220</v>
      </c>
      <c r="G210" s="60">
        <v>12.5</v>
      </c>
      <c r="H210" s="60">
        <v>0.98499999999999999</v>
      </c>
      <c r="I210" s="60">
        <v>1.4999999999999999E-2</v>
      </c>
      <c r="J210" s="60">
        <v>55.584999999999994</v>
      </c>
    </row>
    <row r="211" spans="6:10">
      <c r="F211" t="s">
        <v>223</v>
      </c>
      <c r="G211" s="60">
        <v>12.26</v>
      </c>
      <c r="H211" s="60">
        <v>48.99</v>
      </c>
      <c r="I211" s="60">
        <v>22.227500000000003</v>
      </c>
      <c r="J211" s="60">
        <v>8.57</v>
      </c>
    </row>
    <row r="212" spans="6:10">
      <c r="F212" t="s">
        <v>329</v>
      </c>
      <c r="G212" s="60">
        <v>11.705</v>
      </c>
      <c r="H212" s="60">
        <v>6</v>
      </c>
      <c r="I212" s="60">
        <v>18.54</v>
      </c>
      <c r="J212" s="60">
        <v>80.527500000000003</v>
      </c>
    </row>
    <row r="213" spans="6:10">
      <c r="F213" t="s">
        <v>164</v>
      </c>
      <c r="G213" s="60">
        <v>11.0825</v>
      </c>
      <c r="H213" s="60">
        <v>10.3675</v>
      </c>
      <c r="I213" s="60">
        <v>14.315</v>
      </c>
      <c r="J213" s="60">
        <v>29.1525</v>
      </c>
    </row>
    <row r="214" spans="6:10">
      <c r="F214" t="s">
        <v>63</v>
      </c>
      <c r="G214" s="60">
        <v>10.897499999999999</v>
      </c>
      <c r="H214" s="60">
        <v>35.71</v>
      </c>
      <c r="I214" s="60">
        <v>63.325000000000003</v>
      </c>
      <c r="J214" s="60">
        <v>87.734999999999999</v>
      </c>
    </row>
    <row r="215" spans="6:10">
      <c r="F215" t="s">
        <v>101</v>
      </c>
      <c r="G215" s="60">
        <v>10.8475</v>
      </c>
      <c r="H215" s="60">
        <v>68.125</v>
      </c>
      <c r="I215" s="60">
        <v>85.02000000000001</v>
      </c>
      <c r="J215" s="60">
        <v>88.467500000000001</v>
      </c>
    </row>
    <row r="216" spans="6:10">
      <c r="F216" t="s">
        <v>217</v>
      </c>
      <c r="G216" s="60">
        <v>10.4975</v>
      </c>
      <c r="H216" s="60">
        <v>0.5675</v>
      </c>
      <c r="I216" s="60">
        <v>0.03</v>
      </c>
      <c r="J216" s="60">
        <v>57.572499999999991</v>
      </c>
    </row>
    <row r="217" spans="6:10">
      <c r="F217" t="s">
        <v>89</v>
      </c>
      <c r="G217" s="60">
        <v>8.89</v>
      </c>
      <c r="H217" s="60">
        <v>2.4725000000000001</v>
      </c>
      <c r="I217" s="60">
        <v>27.527499999999996</v>
      </c>
      <c r="J217" s="60">
        <v>86.337499999999991</v>
      </c>
    </row>
    <row r="218" spans="6:10">
      <c r="F218" t="s">
        <v>269</v>
      </c>
      <c r="G218" s="60">
        <v>6.7350000000000003</v>
      </c>
      <c r="H218" s="60">
        <v>36.08</v>
      </c>
      <c r="I218" s="60">
        <v>23.967500000000001</v>
      </c>
      <c r="J218" s="60">
        <v>11.5375</v>
      </c>
    </row>
    <row r="219" spans="6:10">
      <c r="F219" t="s">
        <v>88</v>
      </c>
      <c r="G219" s="60">
        <v>6.4175000000000004</v>
      </c>
      <c r="H219" s="60">
        <v>11.342500000000001</v>
      </c>
      <c r="I219" s="60">
        <v>41.734999999999999</v>
      </c>
      <c r="J219" s="60">
        <v>87.552500000000009</v>
      </c>
    </row>
    <row r="220" spans="6:10">
      <c r="F220" t="s">
        <v>86</v>
      </c>
      <c r="G220" s="60">
        <v>6.1949999999999994</v>
      </c>
      <c r="H220" s="60">
        <v>17.397500000000001</v>
      </c>
      <c r="I220" s="60">
        <v>48.565000000000005</v>
      </c>
      <c r="J220" s="60">
        <v>88.122500000000002</v>
      </c>
    </row>
    <row r="221" spans="6:10">
      <c r="F221" t="s">
        <v>285</v>
      </c>
      <c r="G221" s="60">
        <v>6.17</v>
      </c>
      <c r="H221" s="60">
        <v>0.45</v>
      </c>
      <c r="I221" s="60">
        <v>11.504999999999999</v>
      </c>
      <c r="J221" s="60">
        <v>79.242499999999993</v>
      </c>
    </row>
    <row r="222" spans="6:10">
      <c r="F222" t="s">
        <v>370</v>
      </c>
      <c r="G222" s="60">
        <v>5.1724999999999994</v>
      </c>
      <c r="H222" s="60">
        <v>6.5525000000000002</v>
      </c>
      <c r="I222" s="60">
        <v>1.2849999999999999</v>
      </c>
      <c r="J222" s="60">
        <v>55.787500000000009</v>
      </c>
    </row>
    <row r="223" spans="6:10">
      <c r="F223" t="s">
        <v>58</v>
      </c>
      <c r="G223" s="60">
        <v>3.6799999999999997</v>
      </c>
      <c r="H223" s="60">
        <v>52.672499999999999</v>
      </c>
      <c r="I223" s="60">
        <v>81.227499999999992</v>
      </c>
      <c r="J223" s="60">
        <v>89.257499999999993</v>
      </c>
    </row>
    <row r="224" spans="6:10">
      <c r="F224" t="s">
        <v>91</v>
      </c>
      <c r="G224" s="60">
        <v>3.38</v>
      </c>
      <c r="H224" s="60">
        <v>0.10500000000000001</v>
      </c>
      <c r="I224" s="60">
        <v>18.510000000000002</v>
      </c>
      <c r="J224" s="60">
        <v>83.169999999999987</v>
      </c>
    </row>
    <row r="225" spans="6:10">
      <c r="F225" t="s">
        <v>70</v>
      </c>
      <c r="G225" s="60">
        <v>3.1274999999999995</v>
      </c>
      <c r="H225" s="60">
        <v>15.517500000000002</v>
      </c>
      <c r="I225" s="60">
        <v>5.8875000000000002</v>
      </c>
      <c r="J225" s="60">
        <v>22.439999999999998</v>
      </c>
    </row>
    <row r="226" spans="6:10">
      <c r="F226" t="s">
        <v>131</v>
      </c>
      <c r="G226" s="60">
        <v>3.1174999999999997</v>
      </c>
      <c r="H226" s="60">
        <v>4.5175000000000001</v>
      </c>
      <c r="I226" s="60">
        <v>15.407500000000001</v>
      </c>
      <c r="J226" s="60">
        <v>74.63</v>
      </c>
    </row>
    <row r="227" spans="6:10">
      <c r="F227" t="s">
        <v>369</v>
      </c>
      <c r="G227" s="60">
        <v>3.1124999999999998</v>
      </c>
      <c r="H227" s="60">
        <v>12.919999999999998</v>
      </c>
      <c r="I227" s="60">
        <v>4.76</v>
      </c>
      <c r="J227" s="60">
        <v>1.0774999999999999</v>
      </c>
    </row>
    <row r="228" spans="6:10">
      <c r="F228" t="s">
        <v>100</v>
      </c>
      <c r="G228" s="60">
        <v>2.4849999999999999</v>
      </c>
      <c r="H228" s="60">
        <v>69.91</v>
      </c>
      <c r="I228" s="60">
        <v>86.067499999999995</v>
      </c>
      <c r="J228" s="60">
        <v>87.447499999999991</v>
      </c>
    </row>
    <row r="229" spans="6:10">
      <c r="F229" t="s">
        <v>90</v>
      </c>
      <c r="G229" s="60">
        <v>2.2925</v>
      </c>
      <c r="H229" s="60">
        <v>0.36249999999999999</v>
      </c>
      <c r="I229" s="60">
        <v>23.172499999999999</v>
      </c>
      <c r="J229" s="60">
        <v>87.35</v>
      </c>
    </row>
    <row r="230" spans="6:10">
      <c r="F230" t="s">
        <v>87</v>
      </c>
      <c r="G230" s="60">
        <v>0.67749999999999999</v>
      </c>
      <c r="H230" s="60">
        <v>5.3699999999999992</v>
      </c>
      <c r="I230" s="60">
        <v>34.064999999999998</v>
      </c>
      <c r="J230" s="60">
        <v>86.045000000000002</v>
      </c>
    </row>
    <row r="231" spans="6:10">
      <c r="F231" t="s">
        <v>62</v>
      </c>
      <c r="G231" s="60">
        <v>0.52</v>
      </c>
      <c r="H231" s="60">
        <v>0.66</v>
      </c>
      <c r="I231" s="60">
        <v>25.307500000000001</v>
      </c>
      <c r="J231" s="60">
        <v>86.61999999999999</v>
      </c>
    </row>
    <row r="232" spans="6:10">
      <c r="F232" t="s">
        <v>92</v>
      </c>
      <c r="G232" s="60">
        <v>0.16750000000000001</v>
      </c>
      <c r="H232" s="60">
        <v>3.2500000000000001E-2</v>
      </c>
      <c r="I232" s="60">
        <v>8.2874999999999996</v>
      </c>
      <c r="J232" s="60">
        <v>77.924999999999997</v>
      </c>
    </row>
  </sheetData>
  <sortState ref="F4:J232">
    <sortCondition descending="1" ref="G4:G232"/>
    <sortCondition descending="1" ref="H4:H232"/>
    <sortCondition descending="1" ref="I4:I232"/>
    <sortCondition descending="1" ref="J4:J232"/>
  </sortState>
  <phoneticPr fontId="0" type="noConversion"/>
  <conditionalFormatting sqref="M17">
    <cfRule type="cellIs" dxfId="28" priority="16" operator="greaterThan">
      <formula>50</formula>
    </cfRule>
    <cfRule type="cellIs" dxfId="27" priority="17" operator="greaterThan">
      <formula>50</formula>
    </cfRule>
  </conditionalFormatting>
  <conditionalFormatting sqref="M17">
    <cfRule type="colorScale" priority="14">
      <colorScale>
        <cfvo type="min" val="0"/>
        <cfvo type="max" val="0"/>
        <color rgb="FF63BE7B"/>
        <color rgb="FFFFEF9C"/>
      </colorScale>
    </cfRule>
    <cfRule type="cellIs" dxfId="26" priority="15" operator="between">
      <formula>80</formula>
      <formula>100</formula>
    </cfRule>
  </conditionalFormatting>
  <conditionalFormatting sqref="N20">
    <cfRule type="cellIs" dxfId="25" priority="5" operator="greaterThan">
      <formula>50</formula>
    </cfRule>
    <cfRule type="cellIs" dxfId="24" priority="6" operator="greaterThan">
      <formula>50</formula>
    </cfRule>
  </conditionalFormatting>
  <conditionalFormatting sqref="N20">
    <cfRule type="top10" dxfId="23" priority="2" percent="1" rank="10"/>
    <cfRule type="colorScale" priority="3">
      <colorScale>
        <cfvo type="min" val="0"/>
        <cfvo type="max" val="0"/>
        <color rgb="FF63BE7B"/>
        <color rgb="FFFFEF9C"/>
      </colorScale>
    </cfRule>
    <cfRule type="cellIs" dxfId="22" priority="4" operator="between">
      <formula>80</formula>
      <formula>100</formula>
    </cfRule>
  </conditionalFormatting>
  <conditionalFormatting sqref="G1:J1048576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E4:M233"/>
  <sheetViews>
    <sheetView workbookViewId="0">
      <selection activeCell="K5" sqref="K5"/>
    </sheetView>
  </sheetViews>
  <sheetFormatPr defaultRowHeight="12.75"/>
  <cols>
    <col min="5" max="5" width="32.140625" bestFit="1" customWidth="1"/>
    <col min="6" max="6" width="5.42578125" bestFit="1" customWidth="1"/>
    <col min="7" max="7" width="7.7109375" bestFit="1" customWidth="1"/>
    <col min="8" max="8" width="6.28515625" bestFit="1" customWidth="1"/>
  </cols>
  <sheetData>
    <row r="4" spans="5:13">
      <c r="E4" s="63">
        <f>Sheet1!BF3</f>
        <v>0</v>
      </c>
      <c r="F4" s="63" t="str">
        <f>Sheet1!BI3</f>
        <v>greenness</v>
      </c>
      <c r="G4" s="63" t="str">
        <f>Sheet1!BH3</f>
        <v>blueness</v>
      </c>
      <c r="H4" s="63" t="str">
        <f>Sheet1!BG3</f>
        <v>uvness</v>
      </c>
      <c r="K4" s="58" t="s">
        <v>388</v>
      </c>
      <c r="L4" s="58" t="s">
        <v>389</v>
      </c>
      <c r="M4" s="1" t="s">
        <v>390</v>
      </c>
    </row>
    <row r="5" spans="5:13">
      <c r="E5" s="63" t="str">
        <f>Sheet1!BF15</f>
        <v xml:space="preserve">#91 PRIMARY GREEN </v>
      </c>
      <c r="F5" s="63">
        <f>Sheet1!BI15</f>
        <v>0</v>
      </c>
      <c r="G5" s="63">
        <f>Sheet1!BH15</f>
        <v>0</v>
      </c>
      <c r="H5" s="63">
        <f>Sheet1!BG15</f>
        <v>0</v>
      </c>
      <c r="K5" s="64">
        <f>MAX(F5-(G5+H5),0)</f>
        <v>0</v>
      </c>
      <c r="L5" s="64">
        <f>MAX(G5-(F5+H5),0)</f>
        <v>0</v>
      </c>
      <c r="M5" s="64">
        <f>MAX(H5-(F5+G5),0)</f>
        <v>0</v>
      </c>
    </row>
    <row r="6" spans="5:13">
      <c r="E6" s="63" t="str">
        <f>Sheet1!BF17</f>
        <v xml:space="preserve">#82 SURPRISE BLUE </v>
      </c>
      <c r="F6" s="63">
        <f>Sheet1!BI17</f>
        <v>0</v>
      </c>
      <c r="G6" s="63">
        <f>Sheet1!BH17</f>
        <v>0</v>
      </c>
      <c r="H6" s="63">
        <f>Sheet1!BG17</f>
        <v>0</v>
      </c>
      <c r="K6" s="64">
        <f>MAX(F6-(G6+H6),0)</f>
        <v>0</v>
      </c>
      <c r="L6" s="64">
        <f>MAX(G6-(F6+H6),0)</f>
        <v>0</v>
      </c>
      <c r="M6" s="64">
        <f>MAX(H6-(F6+G6),0)</f>
        <v>0</v>
      </c>
    </row>
    <row r="7" spans="5:13">
      <c r="E7" s="63" t="str">
        <f>Sheet1!BF80</f>
        <v>#303 WARM PEACH</v>
      </c>
      <c r="F7" s="63">
        <f>Sheet1!BI80</f>
        <v>0</v>
      </c>
      <c r="G7" s="63">
        <f>Sheet1!BH80</f>
        <v>0</v>
      </c>
      <c r="H7" s="63">
        <f>Sheet1!BG80</f>
        <v>0</v>
      </c>
      <c r="K7" s="64">
        <f>MAX(F7-(G7+H7),0)</f>
        <v>0</v>
      </c>
      <c r="L7" s="64">
        <f>MAX(G7-(F7+H7),0)</f>
        <v>0</v>
      </c>
      <c r="M7" s="64">
        <f>MAX(H7-(F7+G7),0)</f>
        <v>0</v>
      </c>
    </row>
    <row r="8" spans="5:13">
      <c r="E8" s="63" t="str">
        <f>Sheet1!BF162</f>
        <v xml:space="preserve">#93 BLUE GREEN </v>
      </c>
      <c r="F8" s="63">
        <f>Sheet1!BI162</f>
        <v>0</v>
      </c>
      <c r="G8" s="63">
        <f>Sheet1!BH162</f>
        <v>0</v>
      </c>
      <c r="H8" s="63">
        <f>Sheet1!BG162</f>
        <v>1.0862499999999997</v>
      </c>
      <c r="K8" s="64">
        <f>MAX(F8-(G8+H8),0)</f>
        <v>0</v>
      </c>
      <c r="L8" s="64">
        <f>MAX(G8-(F8+H8),0)</f>
        <v>0</v>
      </c>
      <c r="M8" s="64">
        <f>MAX(H8-(F8+G8),0)</f>
        <v>1.0862499999999997</v>
      </c>
    </row>
    <row r="9" spans="5:13">
      <c r="E9" s="63" t="str">
        <f>Sheet1!BF228</f>
        <v>#2006 VS AZURE</v>
      </c>
      <c r="F9" s="63">
        <f>Sheet1!BI228</f>
        <v>0</v>
      </c>
      <c r="G9" s="63">
        <f>Sheet1!BH228</f>
        <v>0</v>
      </c>
      <c r="H9" s="63">
        <f>Sheet1!BG228</f>
        <v>21.952500000000001</v>
      </c>
      <c r="K9" s="64">
        <f>MAX(F9-(G9+H9),0)</f>
        <v>0</v>
      </c>
      <c r="L9" s="64">
        <f>MAX(G9-(F9+H9),0)</f>
        <v>0</v>
      </c>
      <c r="M9" s="64">
        <f>MAX(H9-(F9+G9),0)</f>
        <v>21.952500000000001</v>
      </c>
    </row>
    <row r="10" spans="5:13">
      <c r="E10" s="63" t="str">
        <f>Sheet1!BF137</f>
        <v xml:space="preserve">#79 BRIGHT BLUE </v>
      </c>
      <c r="F10" s="63">
        <f>Sheet1!BI137</f>
        <v>0</v>
      </c>
      <c r="G10" s="63">
        <f>Sheet1!BH137</f>
        <v>0.91874999999999574</v>
      </c>
      <c r="H10" s="63">
        <f>Sheet1!BG137</f>
        <v>0</v>
      </c>
      <c r="K10" s="64">
        <f>MAX(F10-(G10+H10),0)</f>
        <v>0</v>
      </c>
      <c r="L10" s="64">
        <f>MAX(G10-(F10+H10),0)</f>
        <v>0.91874999999999574</v>
      </c>
      <c r="M10" s="64">
        <f>MAX(H10-(F10+G10),0)</f>
        <v>0</v>
      </c>
    </row>
    <row r="11" spans="5:13">
      <c r="E11" s="63" t="str">
        <f>Sheet1!BF79</f>
        <v xml:space="preserve">#25 ORANGE RED </v>
      </c>
      <c r="F11" s="63">
        <f>Sheet1!BI79</f>
        <v>0</v>
      </c>
      <c r="G11" s="63">
        <f>Sheet1!BH79</f>
        <v>0</v>
      </c>
      <c r="H11" s="63">
        <f>Sheet1!BG79</f>
        <v>0</v>
      </c>
      <c r="K11" s="64">
        <f>MAX(F11-(G11+H11),0)</f>
        <v>0</v>
      </c>
      <c r="L11" s="64">
        <f>MAX(G11-(F11+H11),0)</f>
        <v>0</v>
      </c>
      <c r="M11" s="64">
        <f>MAX(H11-(F11+G11),0)</f>
        <v>0</v>
      </c>
    </row>
    <row r="12" spans="5:13">
      <c r="E12" s="63" t="str">
        <f>Sheet1!BF161</f>
        <v xml:space="preserve">#81 URBAN BLUE </v>
      </c>
      <c r="F12" s="63">
        <f>Sheet1!BI161</f>
        <v>0</v>
      </c>
      <c r="G12" s="63">
        <f>Sheet1!BH161</f>
        <v>0</v>
      </c>
      <c r="H12" s="63">
        <f>Sheet1!BG161</f>
        <v>0.88875000000000171</v>
      </c>
      <c r="K12" s="64">
        <f>MAX(F12-(G12+H12),0)</f>
        <v>0</v>
      </c>
      <c r="L12" s="64">
        <f>MAX(G12-(F12+H12),0)</f>
        <v>0</v>
      </c>
      <c r="M12" s="64">
        <f>MAX(H12-(F12+G12),0)</f>
        <v>0.88875000000000171</v>
      </c>
    </row>
    <row r="13" spans="5:13">
      <c r="E13" s="63" t="str">
        <f>Sheet1!BF231</f>
        <v xml:space="preserve">#378 ALICE BLUE </v>
      </c>
      <c r="F13" s="63">
        <f>Sheet1!BI231</f>
        <v>0</v>
      </c>
      <c r="G13" s="63">
        <f>Sheet1!BH231</f>
        <v>0</v>
      </c>
      <c r="H13" s="63">
        <f>Sheet1!BG231</f>
        <v>24.191249999999997</v>
      </c>
      <c r="K13" s="64">
        <f>MAX(F13-(G13+H13),0)</f>
        <v>0</v>
      </c>
      <c r="L13" s="64">
        <f>MAX(G13-(F13+H13),0)</f>
        <v>0</v>
      </c>
      <c r="M13" s="64">
        <f>MAX(H13-(F13+G13),0)</f>
        <v>24.191249999999997</v>
      </c>
    </row>
    <row r="14" spans="5:13">
      <c r="E14" s="63" t="str">
        <f>Sheet1!BF135</f>
        <v xml:space="preserve">#10 MED YELLOW </v>
      </c>
      <c r="F14" s="63">
        <f>Sheet1!BI135</f>
        <v>29.087499999999999</v>
      </c>
      <c r="G14" s="63">
        <f>Sheet1!BH135</f>
        <v>0</v>
      </c>
      <c r="H14" s="63">
        <f>Sheet1!BG135</f>
        <v>0</v>
      </c>
      <c r="K14" s="64">
        <f>MAX(F14-(G14+H14),0)</f>
        <v>29.087499999999999</v>
      </c>
      <c r="L14" s="64">
        <f>MAX(G14-(F14+H14),0)</f>
        <v>0</v>
      </c>
      <c r="M14" s="64">
        <f>MAX(H14-(F14+G14),0)</f>
        <v>0</v>
      </c>
    </row>
    <row r="15" spans="5:13">
      <c r="E15" s="63" t="str">
        <f>Sheet1!BF29</f>
        <v xml:space="preserve">#333 BLUSH PINK </v>
      </c>
      <c r="F15" s="63">
        <f>Sheet1!BI29</f>
        <v>0</v>
      </c>
      <c r="G15" s="63">
        <f>Sheet1!BH29</f>
        <v>0</v>
      </c>
      <c r="H15" s="63">
        <f>Sheet1!BG29</f>
        <v>0</v>
      </c>
      <c r="K15" s="64">
        <f>MAX(F15-(G15+H15),0)</f>
        <v>0</v>
      </c>
      <c r="L15" s="64">
        <f>MAX(G15-(F15+H15),0)</f>
        <v>0</v>
      </c>
      <c r="M15" s="64">
        <f>MAX(H15-(F15+G15),0)</f>
        <v>0</v>
      </c>
    </row>
    <row r="16" spans="5:13">
      <c r="E16" s="63" t="str">
        <f>Sheet1!BF232</f>
        <v>#375 CERULEAN BLUE</v>
      </c>
      <c r="F16" s="63">
        <f>Sheet1!BI232</f>
        <v>5.53125</v>
      </c>
      <c r="G16" s="63">
        <f>Sheet1!BH232</f>
        <v>0</v>
      </c>
      <c r="H16" s="63">
        <f>Sheet1!BG232</f>
        <v>25.881249999999994</v>
      </c>
      <c r="K16" s="64">
        <f>MAX(F16-(G16+H16),0)</f>
        <v>0</v>
      </c>
      <c r="L16" s="64">
        <f>MAX(G16-(F16+H16),0)</f>
        <v>0</v>
      </c>
      <c r="M16" s="64">
        <f>MAX(H16-(F16+G16),0)</f>
        <v>20.349999999999994</v>
      </c>
    </row>
    <row r="17" spans="5:13">
      <c r="E17" s="63" t="str">
        <f>Sheet1!BF16</f>
        <v>#347 BELLADONNA ROSE</v>
      </c>
      <c r="F17" s="63">
        <f>Sheet1!BI16</f>
        <v>0</v>
      </c>
      <c r="G17" s="63">
        <f>Sheet1!BH16</f>
        <v>0</v>
      </c>
      <c r="H17" s="63">
        <f>Sheet1!BG16</f>
        <v>0</v>
      </c>
      <c r="K17" s="64">
        <f>MAX(F17-(G17+H17),0)</f>
        <v>0</v>
      </c>
      <c r="L17" s="64">
        <f>MAX(G17-(F17+H17),0)</f>
        <v>0</v>
      </c>
      <c r="M17" s="64">
        <f>MAX(H17-(F17+G17),0)</f>
        <v>0</v>
      </c>
    </row>
    <row r="18" spans="5:13">
      <c r="E18" s="63" t="str">
        <f>Sheet1!BF89</f>
        <v xml:space="preserve">#23 ORANGE </v>
      </c>
      <c r="F18" s="63">
        <f>Sheet1!BI89</f>
        <v>0</v>
      </c>
      <c r="G18" s="63">
        <f>Sheet1!BH89</f>
        <v>0</v>
      </c>
      <c r="H18" s="63">
        <f>Sheet1!BG89</f>
        <v>0</v>
      </c>
      <c r="K18" s="64">
        <f>MAX(F18-(G18+H18),0)</f>
        <v>0</v>
      </c>
      <c r="L18" s="64">
        <f>MAX(G18-(F18+H18),0)</f>
        <v>0</v>
      </c>
      <c r="M18" s="64">
        <f>MAX(H18-(F18+G18),0)</f>
        <v>0</v>
      </c>
    </row>
    <row r="19" spans="5:13">
      <c r="E19" s="63" t="str">
        <f>Sheet1!BF117</f>
        <v xml:space="preserve">#11 LT STRAW </v>
      </c>
      <c r="F19" s="63">
        <f>Sheet1!BI117</f>
        <v>13.566250000000004</v>
      </c>
      <c r="G19" s="63">
        <f>Sheet1!BH117</f>
        <v>0</v>
      </c>
      <c r="H19" s="63">
        <f>Sheet1!BG117</f>
        <v>0</v>
      </c>
      <c r="K19" s="64">
        <f>MAX(F19-(G19+H19),0)</f>
        <v>13.566250000000004</v>
      </c>
      <c r="L19" s="64">
        <f>MAX(G19-(F19+H19),0)</f>
        <v>0</v>
      </c>
      <c r="M19" s="64">
        <f>MAX(H19-(F19+G19),0)</f>
        <v>0</v>
      </c>
    </row>
    <row r="20" spans="5:13">
      <c r="E20" s="63" t="str">
        <f>Sheet1!BF50</f>
        <v xml:space="preserve">#36 MED PINK </v>
      </c>
      <c r="F20" s="63">
        <f>Sheet1!BI50</f>
        <v>0</v>
      </c>
      <c r="G20" s="63">
        <f>Sheet1!BH50</f>
        <v>0</v>
      </c>
      <c r="H20" s="63">
        <f>Sheet1!BG50</f>
        <v>0</v>
      </c>
      <c r="K20" s="64">
        <f>MAX(F20-(G20+H20),0)</f>
        <v>0</v>
      </c>
      <c r="L20" s="64">
        <f>MAX(G20-(F20+H20),0)</f>
        <v>0</v>
      </c>
      <c r="M20" s="64">
        <f>MAX(H20-(F20+G20),0)</f>
        <v>0</v>
      </c>
    </row>
    <row r="21" spans="5:13">
      <c r="E21" s="63" t="str">
        <f>Sheet1!BF85</f>
        <v xml:space="preserve">#41 SALMON </v>
      </c>
      <c r="F21" s="63">
        <f>Sheet1!BI85</f>
        <v>0</v>
      </c>
      <c r="G21" s="63">
        <f>Sheet1!BH85</f>
        <v>0</v>
      </c>
      <c r="H21" s="63">
        <f>Sheet1!BG85</f>
        <v>0</v>
      </c>
      <c r="K21" s="64">
        <f>MAX(F21-(G21+H21),0)</f>
        <v>0</v>
      </c>
      <c r="L21" s="64">
        <f>MAX(G21-(F21+H21),0)</f>
        <v>0</v>
      </c>
      <c r="M21" s="64">
        <f>MAX(H21-(F21+G21),0)</f>
        <v>0</v>
      </c>
    </row>
    <row r="22" spans="5:13">
      <c r="E22" s="63" t="str">
        <f>Sheet1!BF47</f>
        <v>#4830 CALCOLOR 30 PINK</v>
      </c>
      <c r="F22" s="63">
        <f>Sheet1!BI47</f>
        <v>0</v>
      </c>
      <c r="G22" s="63">
        <f>Sheet1!BH47</f>
        <v>0</v>
      </c>
      <c r="H22" s="63">
        <f>Sheet1!BG47</f>
        <v>0</v>
      </c>
      <c r="K22" s="64">
        <f>MAX(F22-(G22+H22),0)</f>
        <v>0</v>
      </c>
      <c r="L22" s="64">
        <f>MAX(G22-(F22+H22),0)</f>
        <v>0</v>
      </c>
      <c r="M22" s="64">
        <f>MAX(H22-(F22+G22),0)</f>
        <v>0</v>
      </c>
    </row>
    <row r="23" spans="5:13">
      <c r="E23" s="63" t="str">
        <f>Sheet1!BF121</f>
        <v xml:space="preserve">#310 DAFFODIL </v>
      </c>
      <c r="F23" s="63">
        <f>Sheet1!BI121</f>
        <v>19.558749999999989</v>
      </c>
      <c r="G23" s="63">
        <f>Sheet1!BH121</f>
        <v>0</v>
      </c>
      <c r="H23" s="63">
        <f>Sheet1!BG121</f>
        <v>0</v>
      </c>
      <c r="K23" s="64">
        <f>MAX(F23-(G23+H23),0)</f>
        <v>19.558749999999989</v>
      </c>
      <c r="L23" s="64">
        <f>MAX(G23-(F23+H23),0)</f>
        <v>0</v>
      </c>
      <c r="M23" s="64">
        <f>MAX(H23-(F23+G23),0)</f>
        <v>0</v>
      </c>
    </row>
    <row r="24" spans="5:13">
      <c r="E24" s="63" t="str">
        <f>Sheet1!BF139</f>
        <v xml:space="preserve">#94 KELLY GREEN </v>
      </c>
      <c r="F24" s="63">
        <f>Sheet1!BI139</f>
        <v>14.723749999999999</v>
      </c>
      <c r="G24" s="63">
        <f>Sheet1!BH139</f>
        <v>2.7175000000000011</v>
      </c>
      <c r="H24" s="63">
        <f>Sheet1!BG139</f>
        <v>0</v>
      </c>
      <c r="K24" s="64">
        <f>MAX(F24-(G24+H24),0)</f>
        <v>12.006249999999998</v>
      </c>
      <c r="L24" s="64">
        <f>MAX(G24-(F24+H24),0)</f>
        <v>0</v>
      </c>
      <c r="M24" s="64">
        <f>MAX(H24-(F24+G24),0)</f>
        <v>0</v>
      </c>
    </row>
    <row r="25" spans="5:13">
      <c r="E25" s="63" t="str">
        <f>Sheet1!BF155</f>
        <v xml:space="preserve">#37 PALE ROSE PINK </v>
      </c>
      <c r="F25" s="63">
        <f>Sheet1!BI155</f>
        <v>0</v>
      </c>
      <c r="G25" s="63">
        <f>Sheet1!BH155</f>
        <v>0</v>
      </c>
      <c r="H25" s="63">
        <f>Sheet1!BG155</f>
        <v>0.37625000000001307</v>
      </c>
      <c r="K25" s="64">
        <f>MAX(F25-(G25+H25),0)</f>
        <v>0</v>
      </c>
      <c r="L25" s="64">
        <f>MAX(G25-(F25+H25),0)</f>
        <v>0</v>
      </c>
      <c r="M25" s="64">
        <f>MAX(H25-(F25+G25),0)</f>
        <v>0.37625000000001307</v>
      </c>
    </row>
    <row r="26" spans="5:13">
      <c r="E26" s="63" t="str">
        <f>Sheet1!BF210</f>
        <v>#4930 CALCOLOR 30 LAVENDER</v>
      </c>
      <c r="F26" s="63">
        <f>Sheet1!BI210</f>
        <v>0</v>
      </c>
      <c r="G26" s="63">
        <f>Sheet1!BH210</f>
        <v>0</v>
      </c>
      <c r="H26" s="63">
        <f>Sheet1!BG210</f>
        <v>11.54</v>
      </c>
      <c r="K26" s="64">
        <f>MAX(F26-(G26+H26),0)</f>
        <v>0</v>
      </c>
      <c r="L26" s="64">
        <f>MAX(G26-(F26+H26),0)</f>
        <v>0</v>
      </c>
      <c r="M26" s="64">
        <f>MAX(H26-(F26+G26),0)</f>
        <v>11.54</v>
      </c>
    </row>
    <row r="27" spans="5:13">
      <c r="E27" s="63" t="str">
        <f>Sheet1!BF226</f>
        <v xml:space="preserve">#364 BLUE BELL </v>
      </c>
      <c r="F27" s="63">
        <f>Sheet1!BI226</f>
        <v>0</v>
      </c>
      <c r="G27" s="63">
        <f>Sheet1!BH226</f>
        <v>0</v>
      </c>
      <c r="H27" s="63">
        <f>Sheet1!BG226</f>
        <v>19.951249999999995</v>
      </c>
      <c r="K27" s="64">
        <f>MAX(F27-(G27+H27),0)</f>
        <v>0</v>
      </c>
      <c r="L27" s="64">
        <f>MAX(G27-(F27+H27),0)</f>
        <v>0</v>
      </c>
      <c r="M27" s="64">
        <f>MAX(H27-(F27+G27),0)</f>
        <v>19.951249999999995</v>
      </c>
    </row>
    <row r="28" spans="5:13">
      <c r="E28" s="63" t="str">
        <f>Sheet1!BF22</f>
        <v>#349 FISHER FUCHSIA</v>
      </c>
      <c r="F28" s="63">
        <f>Sheet1!BI22</f>
        <v>0</v>
      </c>
      <c r="G28" s="63">
        <f>Sheet1!BH22</f>
        <v>0</v>
      </c>
      <c r="H28" s="63">
        <f>Sheet1!BG22</f>
        <v>0</v>
      </c>
      <c r="K28" s="64">
        <f>MAX(F28-(G28+H28),0)</f>
        <v>0</v>
      </c>
      <c r="L28" s="64">
        <f>MAX(G28-(F28+H28),0)</f>
        <v>0</v>
      </c>
      <c r="M28" s="64">
        <f>MAX(H28-(F28+G28),0)</f>
        <v>0</v>
      </c>
    </row>
    <row r="29" spans="5:13">
      <c r="E29" s="63" t="str">
        <f>Sheet1!BF206</f>
        <v xml:space="preserve">#44 MIDDLE ROSE </v>
      </c>
      <c r="F29" s="63">
        <f>Sheet1!BI206</f>
        <v>0</v>
      </c>
      <c r="G29" s="63">
        <f>Sheet1!BH206</f>
        <v>0</v>
      </c>
      <c r="H29" s="63">
        <f>Sheet1!BG206</f>
        <v>9.1212499999999963</v>
      </c>
      <c r="K29" s="64">
        <f>MAX(F29-(G29+H29),0)</f>
        <v>0</v>
      </c>
      <c r="L29" s="64">
        <f>MAX(G29-(F29+H29),0)</f>
        <v>0</v>
      </c>
      <c r="M29" s="64">
        <f>MAX(H29-(F29+G29),0)</f>
        <v>9.1212499999999963</v>
      </c>
    </row>
    <row r="30" spans="5:13">
      <c r="E30" s="63" t="str">
        <f>Sheet1!BF21</f>
        <v>#3406 SUN85 N.6</v>
      </c>
      <c r="F30" s="63">
        <f>Sheet1!BI21</f>
        <v>0</v>
      </c>
      <c r="G30" s="63">
        <f>Sheet1!BH21</f>
        <v>0</v>
      </c>
      <c r="H30" s="63">
        <f>Sheet1!BG21</f>
        <v>0</v>
      </c>
      <c r="K30" s="64">
        <f>MAX(F30-(G30+H30),0)</f>
        <v>0</v>
      </c>
      <c r="L30" s="64">
        <f>MAX(G30-(F30+H30),0)</f>
        <v>0</v>
      </c>
      <c r="M30" s="64">
        <f>MAX(H30-(F30+G30),0)</f>
        <v>0</v>
      </c>
    </row>
    <row r="31" spans="5:13">
      <c r="E31" s="63" t="str">
        <f>Sheet1!BF18</f>
        <v>#348 PURPLE JAZZ</v>
      </c>
      <c r="F31" s="63">
        <f>Sheet1!BI18</f>
        <v>0</v>
      </c>
      <c r="G31" s="63">
        <f>Sheet1!BH18</f>
        <v>0</v>
      </c>
      <c r="H31" s="63">
        <f>Sheet1!BG18</f>
        <v>0</v>
      </c>
      <c r="K31" s="64">
        <f>MAX(F31-(G31+H31),0)</f>
        <v>0</v>
      </c>
      <c r="L31" s="64">
        <f>MAX(G31-(F31+H31),0)</f>
        <v>0</v>
      </c>
      <c r="M31" s="64">
        <f>MAX(H31-(F31+G31),0)</f>
        <v>0</v>
      </c>
    </row>
    <row r="32" spans="5:13">
      <c r="E32" s="63" t="str">
        <f>Sheet1!BF182</f>
        <v xml:space="preserve">#358 ROSE INDIGO </v>
      </c>
      <c r="F32" s="63">
        <f>Sheet1!BI182</f>
        <v>0</v>
      </c>
      <c r="G32" s="63">
        <f>Sheet1!BH182</f>
        <v>0</v>
      </c>
      <c r="H32" s="63">
        <f>Sheet1!BG182</f>
        <v>4.6962499999999991</v>
      </c>
      <c r="K32" s="64">
        <f>MAX(F32-(G32+H32),0)</f>
        <v>0</v>
      </c>
      <c r="L32" s="64">
        <f>MAX(G32-(F32+H32),0)</f>
        <v>0</v>
      </c>
      <c r="M32" s="64">
        <f>MAX(H32-(F32+G32),0)</f>
        <v>4.6962499999999991</v>
      </c>
    </row>
    <row r="33" spans="5:13">
      <c r="E33" s="63" t="str">
        <f>Sheet1!BF8</f>
        <v xml:space="preserve">#98 MED GREY </v>
      </c>
      <c r="F33" s="63">
        <f>Sheet1!BI8</f>
        <v>0</v>
      </c>
      <c r="G33" s="63">
        <f>Sheet1!BH8</f>
        <v>0</v>
      </c>
      <c r="H33" s="63">
        <f>Sheet1!BG8</f>
        <v>0</v>
      </c>
      <c r="K33" s="64">
        <f>MAX(F33-(G33+H33),0)</f>
        <v>0</v>
      </c>
      <c r="L33" s="64">
        <f>MAX(G33-(F33+H33),0)</f>
        <v>0</v>
      </c>
      <c r="M33" s="64">
        <f>MAX(H33-(F33+G33),0)</f>
        <v>0</v>
      </c>
    </row>
    <row r="34" spans="5:13">
      <c r="E34" s="63" t="str">
        <f>Sheet1!BF214</f>
        <v>#4760 CALCOLOR 60 MAGENTA</v>
      </c>
      <c r="F34" s="63">
        <f>Sheet1!BI214</f>
        <v>0</v>
      </c>
      <c r="G34" s="63">
        <f>Sheet1!BH214</f>
        <v>0</v>
      </c>
      <c r="H34" s="63">
        <f>Sheet1!BG214</f>
        <v>12.859999999999992</v>
      </c>
      <c r="K34" s="64">
        <f>MAX(F34-(G34+H34),0)</f>
        <v>0</v>
      </c>
      <c r="L34" s="64">
        <f>MAX(G34-(F34+H34),0)</f>
        <v>0</v>
      </c>
      <c r="M34" s="64">
        <f>MAX(H34-(F34+G34),0)</f>
        <v>12.859999999999992</v>
      </c>
    </row>
    <row r="35" spans="5:13">
      <c r="E35" s="63" t="str">
        <f>Sheet1!BF82</f>
        <v xml:space="preserve">#40 LT SALMON </v>
      </c>
      <c r="F35" s="63">
        <f>Sheet1!BI82</f>
        <v>0</v>
      </c>
      <c r="G35" s="63">
        <f>Sheet1!BH82</f>
        <v>0</v>
      </c>
      <c r="H35" s="63">
        <f>Sheet1!BG82</f>
        <v>0</v>
      </c>
      <c r="K35" s="64">
        <f>MAX(F35-(G35+H35),0)</f>
        <v>0</v>
      </c>
      <c r="L35" s="64">
        <f>MAX(G35-(F35+H35),0)</f>
        <v>0</v>
      </c>
      <c r="M35" s="64">
        <f>MAX(H35-(F35+G35),0)</f>
        <v>0</v>
      </c>
    </row>
    <row r="36" spans="5:13">
      <c r="E36" s="63" t="str">
        <f>Sheet1!BF65</f>
        <v xml:space="preserve">#316 GALLO GOLD </v>
      </c>
      <c r="F36" s="63">
        <f>Sheet1!BI65</f>
        <v>0</v>
      </c>
      <c r="G36" s="63">
        <f>Sheet1!BH65</f>
        <v>0</v>
      </c>
      <c r="H36" s="63">
        <f>Sheet1!BG65</f>
        <v>0</v>
      </c>
      <c r="K36" s="64">
        <f>MAX(F36-(G36+H36),0)</f>
        <v>0</v>
      </c>
      <c r="L36" s="64">
        <f>MAX(G36-(F36+H36),0)</f>
        <v>0</v>
      </c>
      <c r="M36" s="64">
        <f>MAX(H36-(F36+G36),0)</f>
        <v>0</v>
      </c>
    </row>
    <row r="37" spans="5:13">
      <c r="E37" s="63" t="str">
        <f>Sheet1!BF221</f>
        <v xml:space="preserve">#362 TIPTON BLUE </v>
      </c>
      <c r="F37" s="63">
        <f>Sheet1!BI221</f>
        <v>0</v>
      </c>
      <c r="G37" s="63">
        <f>Sheet1!BH221</f>
        <v>0</v>
      </c>
      <c r="H37" s="63">
        <f>Sheet1!BG221</f>
        <v>16.086249999999993</v>
      </c>
      <c r="K37" s="64">
        <f>MAX(F37-(G37+H37),0)</f>
        <v>0</v>
      </c>
      <c r="L37" s="64">
        <f>MAX(G37-(F37+H37),0)</f>
        <v>0</v>
      </c>
      <c r="M37" s="64">
        <f>MAX(H37-(F37+G37),0)</f>
        <v>16.086249999999993</v>
      </c>
    </row>
    <row r="38" spans="5:13">
      <c r="E38" s="63" t="str">
        <f>Sheet1!BF230</f>
        <v>#4290 CALCOLOR 90 BLUE</v>
      </c>
      <c r="F38" s="63">
        <f>Sheet1!BI230</f>
        <v>0</v>
      </c>
      <c r="G38" s="63">
        <f>Sheet1!BH230</f>
        <v>0</v>
      </c>
      <c r="H38" s="63">
        <f>Sheet1!BG230</f>
        <v>22.78125</v>
      </c>
      <c r="K38" s="64">
        <f>MAX(F38-(G38+H38),0)</f>
        <v>0</v>
      </c>
      <c r="L38" s="64">
        <f>MAX(G38-(F38+H38),0)</f>
        <v>0</v>
      </c>
      <c r="M38" s="64">
        <f>MAX(H38-(F38+G38),0)</f>
        <v>22.78125</v>
      </c>
    </row>
    <row r="39" spans="5:13">
      <c r="E39" s="63" t="str">
        <f>Sheet1!BF123</f>
        <v>#4490 CALCOLOR 90 GREEN</v>
      </c>
      <c r="F39" s="63">
        <f>Sheet1!BI123</f>
        <v>20.243750000000002</v>
      </c>
      <c r="G39" s="63">
        <f>Sheet1!BH123</f>
        <v>0</v>
      </c>
      <c r="H39" s="63">
        <f>Sheet1!BG123</f>
        <v>0</v>
      </c>
      <c r="K39" s="64">
        <f>MAX(F39-(G39+H39),0)</f>
        <v>20.243750000000002</v>
      </c>
      <c r="L39" s="64">
        <f>MAX(G39-(F39+H39),0)</f>
        <v>0</v>
      </c>
      <c r="M39" s="64">
        <f>MAX(H39-(F39+G39),0)</f>
        <v>0</v>
      </c>
    </row>
    <row r="40" spans="5:13">
      <c r="E40" s="63" t="str">
        <f>Sheet1!BF78</f>
        <v xml:space="preserve">#32 MED SALMON PINK </v>
      </c>
      <c r="F40" s="63">
        <f>Sheet1!BI78</f>
        <v>0</v>
      </c>
      <c r="G40" s="63">
        <f>Sheet1!BH78</f>
        <v>0</v>
      </c>
      <c r="H40" s="63">
        <f>Sheet1!BG78</f>
        <v>0</v>
      </c>
      <c r="K40" s="64">
        <f>MAX(F40-(G40+H40),0)</f>
        <v>0</v>
      </c>
      <c r="L40" s="64">
        <f>MAX(G40-(F40+H40),0)</f>
        <v>0</v>
      </c>
      <c r="M40" s="64">
        <f>MAX(H40-(F40+G40),0)</f>
        <v>0</v>
      </c>
    </row>
    <row r="41" spans="5:13">
      <c r="E41" s="63" t="str">
        <f>Sheet1!BF229</f>
        <v xml:space="preserve">#80 PRIMARY BLUE </v>
      </c>
      <c r="F41" s="63">
        <f>Sheet1!BI229</f>
        <v>0</v>
      </c>
      <c r="G41" s="63">
        <f>Sheet1!BH229</f>
        <v>0</v>
      </c>
      <c r="H41" s="63">
        <f>Sheet1!BG229</f>
        <v>21.952500000000001</v>
      </c>
      <c r="K41" s="64">
        <f>MAX(F41-(G41+H41),0)</f>
        <v>0</v>
      </c>
      <c r="L41" s="64">
        <f>MAX(G41-(F41+H41),0)</f>
        <v>0</v>
      </c>
      <c r="M41" s="64">
        <f>MAX(H41-(F41+G41),0)</f>
        <v>21.952500000000001</v>
      </c>
    </row>
    <row r="42" spans="5:13">
      <c r="E42" s="63" t="str">
        <f>Sheet1!BF204</f>
        <v>#361 HEMSLEY BLUE</v>
      </c>
      <c r="F42" s="63">
        <f>Sheet1!BI204</f>
        <v>0</v>
      </c>
      <c r="G42" s="63">
        <f>Sheet1!BH204</f>
        <v>0</v>
      </c>
      <c r="H42" s="63">
        <f>Sheet1!BG204</f>
        <v>8.4125000000000014</v>
      </c>
      <c r="K42" s="64">
        <f>MAX(F42-(G42+H42),0)</f>
        <v>0</v>
      </c>
      <c r="L42" s="64">
        <f>MAX(G42-(F42+H42),0)</f>
        <v>0</v>
      </c>
      <c r="M42" s="64">
        <f>MAX(H42-(F42+G42),0)</f>
        <v>8.4125000000000014</v>
      </c>
    </row>
    <row r="43" spans="5:13">
      <c r="E43" s="63" t="str">
        <f>Sheet1!BF90</f>
        <v xml:space="preserve">#21 GOLDEN AMBER </v>
      </c>
      <c r="F43" s="63">
        <f>Sheet1!BI90</f>
        <v>0</v>
      </c>
      <c r="G43" s="63">
        <f>Sheet1!BH90</f>
        <v>0</v>
      </c>
      <c r="H43" s="63">
        <f>Sheet1!BG90</f>
        <v>0</v>
      </c>
      <c r="K43" s="64">
        <f>MAX(F43-(G43+H43),0)</f>
        <v>0</v>
      </c>
      <c r="L43" s="64">
        <f>MAX(G43-(F43+H43),0)</f>
        <v>0</v>
      </c>
      <c r="M43" s="64">
        <f>MAX(H43-(F43+G43),0)</f>
        <v>0</v>
      </c>
    </row>
    <row r="44" spans="5:13">
      <c r="E44" s="63" t="str">
        <f>Sheet1!BF165</f>
        <v xml:space="preserve">#52 LT LAVENDER </v>
      </c>
      <c r="F44" s="63">
        <f>Sheet1!BI165</f>
        <v>0</v>
      </c>
      <c r="G44" s="63">
        <f>Sheet1!BH165</f>
        <v>0</v>
      </c>
      <c r="H44" s="63">
        <f>Sheet1!BG165</f>
        <v>1.6112499999999983</v>
      </c>
      <c r="K44" s="64">
        <f>MAX(F44-(G44+H44),0)</f>
        <v>0</v>
      </c>
      <c r="L44" s="64">
        <f>MAX(G44-(F44+H44),0)</f>
        <v>0</v>
      </c>
      <c r="M44" s="64">
        <f>MAX(H44-(F44+G44),0)</f>
        <v>1.6112499999999983</v>
      </c>
    </row>
    <row r="45" spans="5:13">
      <c r="E45" s="63" t="str">
        <f>Sheet1!BF201</f>
        <v xml:space="preserve">#51 SURPRISE PINK </v>
      </c>
      <c r="F45" s="63">
        <f>Sheet1!BI201</f>
        <v>0</v>
      </c>
      <c r="G45" s="63">
        <f>Sheet1!BH201</f>
        <v>0</v>
      </c>
      <c r="H45" s="63">
        <f>Sheet1!BG201</f>
        <v>7.8299999999999983</v>
      </c>
      <c r="K45" s="64">
        <f>MAX(F45-(G45+H45),0)</f>
        <v>0</v>
      </c>
      <c r="L45" s="64">
        <f>MAX(G45-(F45+H45),0)</f>
        <v>0</v>
      </c>
      <c r="M45" s="64">
        <f>MAX(H45-(F45+G45),0)</f>
        <v>7.8299999999999983</v>
      </c>
    </row>
    <row r="46" spans="5:13">
      <c r="E46" s="63" t="str">
        <f>Sheet1!BF14</f>
        <v xml:space="preserve">#382 CONGO BLUE </v>
      </c>
      <c r="F46" s="63">
        <f>Sheet1!BI14</f>
        <v>0</v>
      </c>
      <c r="G46" s="63">
        <f>Sheet1!BH14</f>
        <v>0</v>
      </c>
      <c r="H46" s="63">
        <f>Sheet1!BG14</f>
        <v>0</v>
      </c>
      <c r="K46" s="64">
        <f>MAX(F46-(G46+H46),0)</f>
        <v>0</v>
      </c>
      <c r="L46" s="64">
        <f>MAX(G46-(F46+H46),0)</f>
        <v>0</v>
      </c>
      <c r="M46" s="64">
        <f>MAX(H46-(F46+G46),0)</f>
        <v>0</v>
      </c>
    </row>
    <row r="47" spans="5:13">
      <c r="E47" s="63" t="str">
        <f>Sheet1!BF9</f>
        <v xml:space="preserve">#95 MED BLUE GREEN </v>
      </c>
      <c r="F47" s="63">
        <f>Sheet1!BI9</f>
        <v>0</v>
      </c>
      <c r="G47" s="63">
        <f>Sheet1!BH9</f>
        <v>0</v>
      </c>
      <c r="H47" s="63">
        <f>Sheet1!BG9</f>
        <v>0</v>
      </c>
      <c r="K47" s="64">
        <f>MAX(F47-(G47+H47),0)</f>
        <v>0</v>
      </c>
      <c r="L47" s="64">
        <f>MAX(G47-(F47+H47),0)</f>
        <v>0</v>
      </c>
      <c r="M47" s="64">
        <f>MAX(H47-(F47+G47),0)</f>
        <v>0</v>
      </c>
    </row>
    <row r="48" spans="5:13">
      <c r="E48" s="63" t="str">
        <f>Sheet1!BF6</f>
        <v xml:space="preserve">#97 LT GREY </v>
      </c>
      <c r="F48" s="63">
        <f>Sheet1!BI6</f>
        <v>0</v>
      </c>
      <c r="G48" s="63">
        <f>Sheet1!BH6</f>
        <v>0</v>
      </c>
      <c r="H48" s="63">
        <f>Sheet1!BG6</f>
        <v>0</v>
      </c>
      <c r="K48" s="64">
        <f>MAX(F48-(G48+H48),0)</f>
        <v>0</v>
      </c>
      <c r="L48" s="64">
        <f>MAX(G48-(F48+H48),0)</f>
        <v>0</v>
      </c>
      <c r="M48" s="64">
        <f>MAX(H48-(F48+G48),0)</f>
        <v>0</v>
      </c>
    </row>
    <row r="49" spans="5:13">
      <c r="E49" s="63" t="str">
        <f>Sheet1!BF146</f>
        <v xml:space="preserve">#389 CHROMA GREEN </v>
      </c>
      <c r="F49" s="63">
        <f>Sheet1!BI146</f>
        <v>30.551250000000003</v>
      </c>
      <c r="G49" s="63">
        <f>Sheet1!BH146</f>
        <v>20.646250000000002</v>
      </c>
      <c r="H49" s="63">
        <f>Sheet1!BG146</f>
        <v>0</v>
      </c>
      <c r="K49" s="64">
        <f>MAX(F49-(G49+H49),0)</f>
        <v>9.9050000000000011</v>
      </c>
      <c r="L49" s="64">
        <f>MAX(G49-(F49+H49),0)</f>
        <v>0</v>
      </c>
      <c r="M49" s="64">
        <f>MAX(H49-(F49+G49),0)</f>
        <v>0</v>
      </c>
    </row>
    <row r="50" spans="5:13">
      <c r="E50" s="63" t="str">
        <f>Sheet1!BF160</f>
        <v xml:space="preserve">#58 DEEP LAVENDER </v>
      </c>
      <c r="F50" s="63">
        <f>Sheet1!BI160</f>
        <v>0</v>
      </c>
      <c r="G50" s="63">
        <f>Sheet1!BH160</f>
        <v>0</v>
      </c>
      <c r="H50" s="63">
        <f>Sheet1!BG160</f>
        <v>0.8125</v>
      </c>
      <c r="K50" s="64">
        <f>MAX(F50-(G50+H50),0)</f>
        <v>0</v>
      </c>
      <c r="L50" s="64">
        <f>MAX(G50-(F50+H50),0)</f>
        <v>0</v>
      </c>
      <c r="M50" s="64">
        <f>MAX(H50-(F50+G50),0)</f>
        <v>0.8125</v>
      </c>
    </row>
    <row r="51" spans="5:13">
      <c r="E51" s="63" t="str">
        <f>Sheet1!BF225</f>
        <v>#4960 CALCOLOR 60 LAVENDER</v>
      </c>
      <c r="F51" s="63">
        <f>Sheet1!BI225</f>
        <v>0</v>
      </c>
      <c r="G51" s="63">
        <f>Sheet1!BH225</f>
        <v>0</v>
      </c>
      <c r="H51" s="63">
        <f>Sheet1!BG225</f>
        <v>18.703749999999999</v>
      </c>
      <c r="K51" s="64">
        <f>MAX(F51-(G51+H51),0)</f>
        <v>0</v>
      </c>
      <c r="L51" s="64">
        <f>MAX(G51-(F51+H51),0)</f>
        <v>0</v>
      </c>
      <c r="M51" s="64">
        <f>MAX(H51-(F51+G51),0)</f>
        <v>18.703749999999999</v>
      </c>
    </row>
    <row r="52" spans="5:13">
      <c r="E52" s="63" t="str">
        <f>Sheet1!BF107</f>
        <v>#4307 CALCOLOR 7.5 CYAN</v>
      </c>
      <c r="F52" s="63">
        <f>Sheet1!BI107</f>
        <v>6.7325000000000159</v>
      </c>
      <c r="G52" s="63">
        <f>Sheet1!BH107</f>
        <v>0</v>
      </c>
      <c r="H52" s="63">
        <f>Sheet1!BG107</f>
        <v>0</v>
      </c>
      <c r="K52" s="64">
        <f>MAX(F52-(G52+H52),0)</f>
        <v>6.7325000000000159</v>
      </c>
      <c r="L52" s="64">
        <f>MAX(G52-(F52+H52),0)</f>
        <v>0</v>
      </c>
      <c r="M52" s="64">
        <f>MAX(H52-(F52+G52),0)</f>
        <v>0</v>
      </c>
    </row>
    <row r="53" spans="5:13">
      <c r="E53" s="63" t="str">
        <f>Sheet1!BF12</f>
        <v xml:space="preserve">#85 DEEP BLUE </v>
      </c>
      <c r="F53" s="63">
        <f>Sheet1!BI12</f>
        <v>0</v>
      </c>
      <c r="G53" s="63">
        <f>Sheet1!BH12</f>
        <v>0</v>
      </c>
      <c r="H53" s="63">
        <f>Sheet1!BG12</f>
        <v>0</v>
      </c>
      <c r="K53" s="64">
        <f>MAX(F53-(G53+H53),0)</f>
        <v>0</v>
      </c>
      <c r="L53" s="64">
        <f>MAX(G53-(F53+H53),0)</f>
        <v>0</v>
      </c>
      <c r="M53" s="64">
        <f>MAX(H53-(F53+G53),0)</f>
        <v>0</v>
      </c>
    </row>
    <row r="54" spans="5:13">
      <c r="E54" s="63" t="str">
        <f>Sheet1!BF138</f>
        <v>#363 AQUAMARINE</v>
      </c>
      <c r="F54" s="63">
        <f>Sheet1!BI138</f>
        <v>7.4362500000000011</v>
      </c>
      <c r="G54" s="63">
        <f>Sheet1!BH138</f>
        <v>1.7937500000000028</v>
      </c>
      <c r="H54" s="63">
        <f>Sheet1!BG138</f>
        <v>0</v>
      </c>
      <c r="K54" s="64">
        <f>MAX(F54-(G54+H54),0)</f>
        <v>5.6424999999999983</v>
      </c>
      <c r="L54" s="64">
        <f>MAX(G54-(F54+H54),0)</f>
        <v>0</v>
      </c>
      <c r="M54" s="64">
        <f>MAX(H54-(F54+G54),0)</f>
        <v>0</v>
      </c>
    </row>
    <row r="55" spans="5:13">
      <c r="E55" s="63" t="str">
        <f>Sheet1!BF105</f>
        <v xml:space="preserve">#13 STRAW TINT </v>
      </c>
      <c r="F55" s="63">
        <f>Sheet1!BI105</f>
        <v>5.6662500000000051</v>
      </c>
      <c r="G55" s="63">
        <f>Sheet1!BH105</f>
        <v>0</v>
      </c>
      <c r="H55" s="63">
        <f>Sheet1!BG105</f>
        <v>0</v>
      </c>
      <c r="K55" s="64">
        <f>MAX(F55-(G55+H55),0)</f>
        <v>5.6662500000000051</v>
      </c>
      <c r="L55" s="64">
        <f>MAX(G55-(F55+H55),0)</f>
        <v>0</v>
      </c>
      <c r="M55" s="64">
        <f>MAX(H55-(F55+G55),0)</f>
        <v>0</v>
      </c>
    </row>
    <row r="56" spans="5:13">
      <c r="E56" s="63" t="str">
        <f>Sheet1!BF181</f>
        <v xml:space="preserve">#56 GYPSY LAVENDER </v>
      </c>
      <c r="F56" s="63">
        <f>Sheet1!BI181</f>
        <v>0</v>
      </c>
      <c r="G56" s="63">
        <f>Sheet1!BH181</f>
        <v>0</v>
      </c>
      <c r="H56" s="63">
        <f>Sheet1!BG181</f>
        <v>4.5837499999999984</v>
      </c>
      <c r="K56" s="64">
        <f>MAX(F56-(G56+H56),0)</f>
        <v>0</v>
      </c>
      <c r="L56" s="64">
        <f>MAX(G56-(F56+H56),0)</f>
        <v>0</v>
      </c>
      <c r="M56" s="64">
        <f>MAX(H56-(F56+G56),0)</f>
        <v>4.5837499999999984</v>
      </c>
    </row>
    <row r="57" spans="5:13">
      <c r="E57" s="63" t="str">
        <f>Sheet1!BF205</f>
        <v xml:space="preserve">#344 FOLLIES PINK </v>
      </c>
      <c r="F57" s="63">
        <f>Sheet1!BI205</f>
        <v>0</v>
      </c>
      <c r="G57" s="63">
        <f>Sheet1!BH205</f>
        <v>0</v>
      </c>
      <c r="H57" s="63">
        <f>Sheet1!BG205</f>
        <v>8.6449999999999889</v>
      </c>
      <c r="K57" s="64">
        <f>MAX(F57-(G57+H57),0)</f>
        <v>0</v>
      </c>
      <c r="L57" s="64">
        <f>MAX(G57-(F57+H57),0)</f>
        <v>0</v>
      </c>
      <c r="M57" s="64">
        <f>MAX(H57-(F57+G57),0)</f>
        <v>8.6449999999999889</v>
      </c>
    </row>
    <row r="58" spans="5:13">
      <c r="E58" s="63" t="str">
        <f>Sheet1!BF100</f>
        <v xml:space="preserve">#2004 VS GREEN </v>
      </c>
      <c r="F58" s="63">
        <f>Sheet1!BI100</f>
        <v>3.8624999999999972</v>
      </c>
      <c r="G58" s="63">
        <f>Sheet1!BH100</f>
        <v>0</v>
      </c>
      <c r="H58" s="63">
        <f>Sheet1!BG100</f>
        <v>0</v>
      </c>
      <c r="K58" s="64">
        <f>MAX(F58-(G58+H58),0)</f>
        <v>3.8624999999999972</v>
      </c>
      <c r="L58" s="64">
        <f>MAX(G58-(F58+H58),0)</f>
        <v>0</v>
      </c>
      <c r="M58" s="64">
        <f>MAX(H58-(F58+G58),0)</f>
        <v>0</v>
      </c>
    </row>
    <row r="59" spans="5:13">
      <c r="E59" s="63" t="str">
        <f>Sheet1!BF211</f>
        <v>#3203 3/4 BLUE CTB</v>
      </c>
      <c r="F59" s="63">
        <f>Sheet1!BI211</f>
        <v>0</v>
      </c>
      <c r="G59" s="63">
        <f>Sheet1!BH211</f>
        <v>0</v>
      </c>
      <c r="H59" s="63">
        <f>Sheet1!BG211</f>
        <v>12.271249999999995</v>
      </c>
      <c r="K59" s="64">
        <f>MAX(F59-(G59+H59),0)</f>
        <v>0</v>
      </c>
      <c r="L59" s="64">
        <f>MAX(G59-(F59+H59),0)</f>
        <v>0</v>
      </c>
      <c r="M59" s="64">
        <f>MAX(H59-(F59+G59),0)</f>
        <v>12.271249999999995</v>
      </c>
    </row>
    <row r="60" spans="5:13">
      <c r="E60" s="63" t="str">
        <f>Sheet1!BF54</f>
        <v>#3408 SUN 1/2 CTO</v>
      </c>
      <c r="F60" s="63">
        <f>Sheet1!BI54</f>
        <v>0</v>
      </c>
      <c r="G60" s="63">
        <f>Sheet1!BH54</f>
        <v>0</v>
      </c>
      <c r="H60" s="63">
        <f>Sheet1!BG54</f>
        <v>0</v>
      </c>
      <c r="K60" s="64">
        <f>MAX(F60-(G60+H60),0)</f>
        <v>0</v>
      </c>
      <c r="L60" s="64">
        <f>MAX(G60-(F60+H60),0)</f>
        <v>0</v>
      </c>
      <c r="M60" s="64">
        <f>MAX(H60-(F60+G60),0)</f>
        <v>0</v>
      </c>
    </row>
    <row r="61" spans="5:13">
      <c r="E61" s="63" t="str">
        <f>Sheet1!BF111</f>
        <v xml:space="preserve">#14 MED STRAW </v>
      </c>
      <c r="F61" s="63">
        <f>Sheet1!BI111</f>
        <v>9.7687499999999972</v>
      </c>
      <c r="G61" s="63">
        <f>Sheet1!BH111</f>
        <v>0</v>
      </c>
      <c r="H61" s="63">
        <f>Sheet1!BG111</f>
        <v>0</v>
      </c>
      <c r="K61" s="64">
        <f>MAX(F61-(G61+H61),0)</f>
        <v>9.7687499999999972</v>
      </c>
      <c r="L61" s="64">
        <f>MAX(G61-(F61+H61),0)</f>
        <v>0</v>
      </c>
      <c r="M61" s="64">
        <f>MAX(H61-(F61+G61),0)</f>
        <v>0</v>
      </c>
    </row>
    <row r="62" spans="5:13">
      <c r="E62" s="63" t="str">
        <f>Sheet1!BF190</f>
        <v xml:space="preserve">#65 DAYLT BLUE </v>
      </c>
      <c r="F62" s="63">
        <f>Sheet1!BI190</f>
        <v>0</v>
      </c>
      <c r="G62" s="63">
        <f>Sheet1!BH190</f>
        <v>0</v>
      </c>
      <c r="H62" s="63">
        <f>Sheet1!BG190</f>
        <v>5.7574999999999932</v>
      </c>
      <c r="K62" s="64">
        <f>MAX(F62-(G62+H62),0)</f>
        <v>0</v>
      </c>
      <c r="L62" s="64">
        <f>MAX(G62-(F62+H62),0)</f>
        <v>0</v>
      </c>
      <c r="M62" s="64">
        <f>MAX(H62-(F62+G62),0)</f>
        <v>5.7574999999999932</v>
      </c>
    </row>
    <row r="63" spans="5:13">
      <c r="E63" s="63" t="str">
        <f>Sheet1!BF125</f>
        <v>#3304 TOUGH PLUSGREEN</v>
      </c>
      <c r="F63" s="63">
        <f>Sheet1!BI125</f>
        <v>21.226249999999993</v>
      </c>
      <c r="G63" s="63">
        <f>Sheet1!BH125</f>
        <v>0</v>
      </c>
      <c r="H63" s="63">
        <f>Sheet1!BG125</f>
        <v>0</v>
      </c>
      <c r="K63" s="64">
        <f>MAX(F63-(G63+H63),0)</f>
        <v>21.226249999999993</v>
      </c>
      <c r="L63" s="64">
        <f>MAX(G63-(F63+H63),0)</f>
        <v>0</v>
      </c>
      <c r="M63" s="64">
        <f>MAX(H63-(F63+G63),0)</f>
        <v>0</v>
      </c>
    </row>
    <row r="64" spans="5:13">
      <c r="E64" s="63" t="str">
        <f>Sheet1!BF114</f>
        <v xml:space="preserve">#87 PALE YELLOW GREEN </v>
      </c>
      <c r="F64" s="63">
        <f>Sheet1!BI114</f>
        <v>13.285000000000011</v>
      </c>
      <c r="G64" s="63">
        <f>Sheet1!BH114</f>
        <v>0</v>
      </c>
      <c r="H64" s="63">
        <f>Sheet1!BG114</f>
        <v>0</v>
      </c>
      <c r="K64" s="64">
        <f>MAX(F64-(G64+H64),0)</f>
        <v>13.285000000000011</v>
      </c>
      <c r="L64" s="64">
        <f>MAX(G64-(F64+H64),0)</f>
        <v>0</v>
      </c>
      <c r="M64" s="64">
        <f>MAX(H64-(F64+G64),0)</f>
        <v>0</v>
      </c>
    </row>
    <row r="65" spans="5:13">
      <c r="E65" s="63" t="str">
        <f>Sheet1!BF145</f>
        <v xml:space="preserve">#74 NIGHT BLUE </v>
      </c>
      <c r="F65" s="63">
        <f>Sheet1!BI145</f>
        <v>0</v>
      </c>
      <c r="G65" s="63">
        <f>Sheet1!BH145</f>
        <v>17.506250000000001</v>
      </c>
      <c r="H65" s="63">
        <f>Sheet1!BG145</f>
        <v>0</v>
      </c>
      <c r="K65" s="64">
        <f>MAX(F65-(G65+H65),0)</f>
        <v>0</v>
      </c>
      <c r="L65" s="64">
        <f>MAX(G65-(F65+H65),0)</f>
        <v>17.506250000000001</v>
      </c>
      <c r="M65" s="64">
        <f>MAX(H65-(F65+G65),0)</f>
        <v>0</v>
      </c>
    </row>
    <row r="66" spans="5:13">
      <c r="E66" s="63" t="str">
        <f>Sheet1!BF171</f>
        <v>#3208 QUARTER BLUE CTB</v>
      </c>
      <c r="F66" s="63">
        <f>Sheet1!BI171</f>
        <v>0</v>
      </c>
      <c r="G66" s="63">
        <f>Sheet1!BH171</f>
        <v>0</v>
      </c>
      <c r="H66" s="63">
        <f>Sheet1!BG171</f>
        <v>2.6312500000000014</v>
      </c>
      <c r="K66" s="64">
        <f>MAX(F66-(G66+H66),0)</f>
        <v>0</v>
      </c>
      <c r="L66" s="64">
        <f>MAX(G66-(F66+H66),0)</f>
        <v>0</v>
      </c>
      <c r="M66" s="64">
        <f>MAX(H66-(F66+G66),0)</f>
        <v>2.6312500000000014</v>
      </c>
    </row>
    <row r="67" spans="5:13">
      <c r="E67" s="63" t="str">
        <f>Sheet1!BF154</f>
        <v xml:space="preserve">#69 BRILLIANT BLUE </v>
      </c>
      <c r="F67" s="63">
        <f>Sheet1!BI154</f>
        <v>0</v>
      </c>
      <c r="G67" s="63">
        <f>Sheet1!BH154</f>
        <v>18.177500000000009</v>
      </c>
      <c r="H67" s="63">
        <f>Sheet1!BG154</f>
        <v>0.33624999999999616</v>
      </c>
      <c r="K67" s="64">
        <f>MAX(F67-(G67+H67),0)</f>
        <v>0</v>
      </c>
      <c r="L67" s="64">
        <f>MAX(G67-(F67+H67),0)</f>
        <v>17.841250000000013</v>
      </c>
      <c r="M67" s="64">
        <f>MAX(H67-(F67+G67),0)</f>
        <v>0</v>
      </c>
    </row>
    <row r="68" spans="5:13">
      <c r="E68" s="63" t="str">
        <f>Sheet1!BF126</f>
        <v xml:space="preserve">#89 MOSS GREEN </v>
      </c>
      <c r="F68" s="63">
        <f>Sheet1!BI126</f>
        <v>22.783749999999998</v>
      </c>
      <c r="G68" s="63">
        <f>Sheet1!BH126</f>
        <v>0</v>
      </c>
      <c r="H68" s="63">
        <f>Sheet1!BG126</f>
        <v>0</v>
      </c>
      <c r="K68" s="64">
        <f>MAX(F68-(G68+H68),0)</f>
        <v>22.783749999999998</v>
      </c>
      <c r="L68" s="64">
        <f>MAX(G68-(F68+H68),0)</f>
        <v>0</v>
      </c>
      <c r="M68" s="64">
        <f>MAX(H68-(F68+G68),0)</f>
        <v>0</v>
      </c>
    </row>
    <row r="69" spans="5:13">
      <c r="E69" s="63" t="str">
        <f>Sheet1!BF197</f>
        <v>#4390 CALCOLOR 90 CYAN</v>
      </c>
      <c r="F69" s="63">
        <f>Sheet1!BI197</f>
        <v>13.047500000000007</v>
      </c>
      <c r="G69" s="63">
        <f>Sheet1!BH197</f>
        <v>0</v>
      </c>
      <c r="H69" s="63">
        <f>Sheet1!BG197</f>
        <v>7.1600000000000037</v>
      </c>
      <c r="K69" s="64">
        <f>MAX(F69-(G69+H69),0)</f>
        <v>5.8875000000000028</v>
      </c>
      <c r="L69" s="64">
        <f>MAX(G69-(F69+H69),0)</f>
        <v>0</v>
      </c>
      <c r="M69" s="64">
        <f>MAX(H69-(F69+G69),0)</f>
        <v>0</v>
      </c>
    </row>
    <row r="70" spans="5:13">
      <c r="E70" s="63" t="str">
        <f>Sheet1!BF101</f>
        <v>#3443 QUARTER STRAW</v>
      </c>
      <c r="F70" s="63">
        <f>Sheet1!BI101</f>
        <v>3.8850000000000051</v>
      </c>
      <c r="G70" s="63">
        <f>Sheet1!BH101</f>
        <v>0</v>
      </c>
      <c r="H70" s="63">
        <f>Sheet1!BG101</f>
        <v>0</v>
      </c>
      <c r="K70" s="64">
        <f>MAX(F70-(G70+H70),0)</f>
        <v>3.8850000000000051</v>
      </c>
      <c r="L70" s="64">
        <f>MAX(G70-(F70+H70),0)</f>
        <v>0</v>
      </c>
      <c r="M70" s="64">
        <f>MAX(H70-(F70+G70),0)</f>
        <v>0</v>
      </c>
    </row>
    <row r="71" spans="5:13">
      <c r="E71" s="63" t="str">
        <f>Sheet1!BF175</f>
        <v xml:space="preserve">#92 TURQUOISE </v>
      </c>
      <c r="F71" s="63">
        <f>Sheet1!BI175</f>
        <v>18.342500000000008</v>
      </c>
      <c r="G71" s="63">
        <f>Sheet1!BH175</f>
        <v>0</v>
      </c>
      <c r="H71" s="63">
        <f>Sheet1!BG175</f>
        <v>3.4112500000000026</v>
      </c>
      <c r="K71" s="64">
        <f>MAX(F71-(G71+H71),0)</f>
        <v>14.931250000000006</v>
      </c>
      <c r="L71" s="64">
        <f>MAX(G71-(F71+H71),0)</f>
        <v>0</v>
      </c>
      <c r="M71" s="64">
        <f>MAX(H71-(F71+G71),0)</f>
        <v>0</v>
      </c>
    </row>
    <row r="72" spans="5:13">
      <c r="E72" s="63" t="str">
        <f>Sheet1!BF220</f>
        <v xml:space="preserve">#47 LT ROSE PURPLE </v>
      </c>
      <c r="F72" s="63">
        <f>Sheet1!BI220</f>
        <v>0</v>
      </c>
      <c r="G72" s="63">
        <f>Sheet1!BH220</f>
        <v>0</v>
      </c>
      <c r="H72" s="63">
        <f>Sheet1!BG220</f>
        <v>15.296250000000004</v>
      </c>
      <c r="K72" s="64">
        <f>MAX(F72-(G72+H72),0)</f>
        <v>0</v>
      </c>
      <c r="L72" s="64">
        <f>MAX(G72-(F72+H72),0)</f>
        <v>0</v>
      </c>
      <c r="M72" s="64">
        <f>MAX(H72-(F72+G72),0)</f>
        <v>15.296250000000004</v>
      </c>
    </row>
    <row r="73" spans="5:13">
      <c r="E73" s="63" t="str">
        <f>Sheet1!BF75</f>
        <v xml:space="preserve">#343 NEON PINK </v>
      </c>
      <c r="F73" s="63">
        <f>Sheet1!BI75</f>
        <v>0</v>
      </c>
      <c r="G73" s="63">
        <f>Sheet1!BH75</f>
        <v>0</v>
      </c>
      <c r="H73" s="63">
        <f>Sheet1!BG75</f>
        <v>0</v>
      </c>
      <c r="K73" s="64">
        <f>MAX(F73-(G73+H73),0)</f>
        <v>0</v>
      </c>
      <c r="L73" s="64">
        <f>MAX(G73-(F73+H73),0)</f>
        <v>0</v>
      </c>
      <c r="M73" s="64">
        <f>MAX(H73-(F73+G73),0)</f>
        <v>0</v>
      </c>
    </row>
    <row r="74" spans="5:13">
      <c r="E74" s="63" t="str">
        <f>Sheet1!BF67</f>
        <v xml:space="preserve">#321 SFT GOLD AMBER </v>
      </c>
      <c r="F74" s="63">
        <f>Sheet1!BI67</f>
        <v>0</v>
      </c>
      <c r="G74" s="63">
        <f>Sheet1!BH67</f>
        <v>0</v>
      </c>
      <c r="H74" s="63">
        <f>Sheet1!BG67</f>
        <v>0</v>
      </c>
      <c r="K74" s="64">
        <f>MAX(F74-(G74+H74),0)</f>
        <v>0</v>
      </c>
      <c r="L74" s="64">
        <f>MAX(G74-(F74+H74),0)</f>
        <v>0</v>
      </c>
      <c r="M74" s="64">
        <f>MAX(H74-(F74+G74),0)</f>
        <v>0</v>
      </c>
    </row>
    <row r="75" spans="5:13">
      <c r="E75" s="63" t="str">
        <f>Sheet1!BF70</f>
        <v>#2002 VS ORANGE</v>
      </c>
      <c r="F75" s="63">
        <f>Sheet1!BI70</f>
        <v>0</v>
      </c>
      <c r="G75" s="63">
        <f>Sheet1!BH70</f>
        <v>0</v>
      </c>
      <c r="H75" s="63">
        <f>Sheet1!BG70</f>
        <v>0</v>
      </c>
      <c r="K75" s="64">
        <f>MAX(F75-(G75+H75),0)</f>
        <v>0</v>
      </c>
      <c r="L75" s="64">
        <f>MAX(G75-(F75+H75),0)</f>
        <v>0</v>
      </c>
      <c r="M75" s="64">
        <f>MAX(H75-(F75+G75),0)</f>
        <v>0</v>
      </c>
    </row>
    <row r="76" spans="5:13">
      <c r="E76" s="63" t="str">
        <f>Sheet1!BF203</f>
        <v>#360 CLEARWATER</v>
      </c>
      <c r="F76" s="63">
        <f>Sheet1!BI203</f>
        <v>0</v>
      </c>
      <c r="G76" s="63">
        <f>Sheet1!BH203</f>
        <v>0</v>
      </c>
      <c r="H76" s="63">
        <f>Sheet1!BG203</f>
        <v>8.1987499999999969</v>
      </c>
      <c r="K76" s="64">
        <f>MAX(F76-(G76+H76),0)</f>
        <v>0</v>
      </c>
      <c r="L76" s="64">
        <f>MAX(G76-(F76+H76),0)</f>
        <v>0</v>
      </c>
      <c r="M76" s="64">
        <f>MAX(H76-(F76+G76),0)</f>
        <v>8.1987499999999969</v>
      </c>
    </row>
    <row r="77" spans="5:13">
      <c r="E77" s="63" t="str">
        <f>Sheet1!BF44</f>
        <v xml:space="preserve">#45 ROSE </v>
      </c>
      <c r="F77" s="63">
        <f>Sheet1!BI44</f>
        <v>0</v>
      </c>
      <c r="G77" s="63">
        <f>Sheet1!BH44</f>
        <v>0</v>
      </c>
      <c r="H77" s="63">
        <f>Sheet1!BG44</f>
        <v>0</v>
      </c>
      <c r="K77" s="64">
        <f>MAX(F77-(G77+H77),0)</f>
        <v>0</v>
      </c>
      <c r="L77" s="64">
        <f>MAX(G77-(F77+H77),0)</f>
        <v>0</v>
      </c>
      <c r="M77" s="64">
        <f>MAX(H77-(F77+G77),0)</f>
        <v>0</v>
      </c>
    </row>
    <row r="78" spans="5:13">
      <c r="E78" s="63" t="str">
        <f>Sheet1!BF13</f>
        <v xml:space="preserve">#385 ROYAL BLUE </v>
      </c>
      <c r="F78" s="63">
        <f>Sheet1!BI13</f>
        <v>0</v>
      </c>
      <c r="G78" s="63">
        <f>Sheet1!BH13</f>
        <v>0</v>
      </c>
      <c r="H78" s="63">
        <f>Sheet1!BG13</f>
        <v>0</v>
      </c>
      <c r="K78" s="64">
        <f>MAX(F78-(G78+H78),0)</f>
        <v>0</v>
      </c>
      <c r="L78" s="64">
        <f>MAX(G78-(F78+H78),0)</f>
        <v>0</v>
      </c>
      <c r="M78" s="64">
        <f>MAX(H78-(F78+G78),0)</f>
        <v>0</v>
      </c>
    </row>
    <row r="79" spans="5:13">
      <c r="E79" s="63" t="str">
        <f>Sheet1!BF151</f>
        <v xml:space="preserve">#71 SEA BLUE </v>
      </c>
      <c r="F79" s="63">
        <f>Sheet1!BI151</f>
        <v>0</v>
      </c>
      <c r="G79" s="63">
        <f>Sheet1!BH151</f>
        <v>0</v>
      </c>
      <c r="H79" s="63">
        <f>Sheet1!BG151</f>
        <v>9.6250000000004832E-2</v>
      </c>
      <c r="K79" s="64">
        <f>MAX(F79-(G79+H79),0)</f>
        <v>0</v>
      </c>
      <c r="L79" s="64">
        <f>MAX(G79-(F79+H79),0)</f>
        <v>0</v>
      </c>
      <c r="M79" s="64">
        <f>MAX(H79-(F79+G79),0)</f>
        <v>9.6250000000004832E-2</v>
      </c>
    </row>
    <row r="80" spans="5:13">
      <c r="E80" s="63" t="str">
        <f>Sheet1!BF55</f>
        <v xml:space="preserve">#34 FLESH PINK </v>
      </c>
      <c r="F80" s="63">
        <f>Sheet1!BI55</f>
        <v>0</v>
      </c>
      <c r="G80" s="63">
        <f>Sheet1!BH55</f>
        <v>0</v>
      </c>
      <c r="H80" s="63">
        <f>Sheet1!BG55</f>
        <v>0</v>
      </c>
      <c r="K80" s="64">
        <f>MAX(F80-(G80+H80),0)</f>
        <v>0</v>
      </c>
      <c r="L80" s="64">
        <f>MAX(G80-(F80+H80),0)</f>
        <v>0</v>
      </c>
      <c r="M80" s="64">
        <f>MAX(H80-(F80+G80),0)</f>
        <v>0</v>
      </c>
    </row>
    <row r="81" spans="5:13">
      <c r="E81" s="63" t="str">
        <f>Sheet1!BF200</f>
        <v>#4360 CALCOLOR 60 CYAN</v>
      </c>
      <c r="F81" s="63">
        <f>Sheet1!BI200</f>
        <v>14.9375</v>
      </c>
      <c r="G81" s="63">
        <f>Sheet1!BH200</f>
        <v>0</v>
      </c>
      <c r="H81" s="63">
        <f>Sheet1!BG200</f>
        <v>7.6624999999999943</v>
      </c>
      <c r="K81" s="64">
        <f>MAX(F81-(G81+H81),0)</f>
        <v>7.2750000000000057</v>
      </c>
      <c r="L81" s="64">
        <f>MAX(G81-(F81+H81),0)</f>
        <v>0</v>
      </c>
      <c r="M81" s="64">
        <f>MAX(H81-(F81+G81),0)</f>
        <v>0</v>
      </c>
    </row>
    <row r="82" spans="5:13">
      <c r="E82" s="63" t="str">
        <f>Sheet1!BF45</f>
        <v xml:space="preserve">#305 ROSE GOLD </v>
      </c>
      <c r="F82" s="63">
        <f>Sheet1!BI45</f>
        <v>0</v>
      </c>
      <c r="G82" s="63">
        <f>Sheet1!BH45</f>
        <v>0</v>
      </c>
      <c r="H82" s="63">
        <f>Sheet1!BG45</f>
        <v>0</v>
      </c>
      <c r="K82" s="64">
        <f>MAX(F82-(G82+H82),0)</f>
        <v>0</v>
      </c>
      <c r="L82" s="64">
        <f>MAX(G82-(F82+H82),0)</f>
        <v>0</v>
      </c>
      <c r="M82" s="64">
        <f>MAX(H82-(F82+G82),0)</f>
        <v>0</v>
      </c>
    </row>
    <row r="83" spans="5:13">
      <c r="E83" s="63" t="str">
        <f>Sheet1!BF113</f>
        <v>#4515 CALCOLOR 15 YELLOW</v>
      </c>
      <c r="F83" s="63">
        <f>Sheet1!BI113</f>
        <v>11.706249999999997</v>
      </c>
      <c r="G83" s="63">
        <f>Sheet1!BH113</f>
        <v>0</v>
      </c>
      <c r="H83" s="63">
        <f>Sheet1!BG113</f>
        <v>0</v>
      </c>
      <c r="K83" s="64">
        <f>MAX(F83-(G83+H83),0)</f>
        <v>11.706249999999997</v>
      </c>
      <c r="L83" s="64">
        <f>MAX(G83-(F83+H83),0)</f>
        <v>0</v>
      </c>
      <c r="M83" s="64">
        <f>MAX(H83-(F83+G83),0)</f>
        <v>0</v>
      </c>
    </row>
    <row r="84" spans="5:13">
      <c r="E84" s="63" t="str">
        <f>Sheet1!BF7</f>
        <v xml:space="preserve">#73 PEACOCK BLUE </v>
      </c>
      <c r="F84" s="63">
        <f>Sheet1!BI7</f>
        <v>0</v>
      </c>
      <c r="G84" s="63">
        <f>Sheet1!BH7</f>
        <v>0</v>
      </c>
      <c r="H84" s="63">
        <f>Sheet1!BG7</f>
        <v>0</v>
      </c>
      <c r="K84" s="64">
        <f>MAX(F84-(G84+H84),0)</f>
        <v>0</v>
      </c>
      <c r="L84" s="64">
        <f>MAX(G84-(F84+H84),0)</f>
        <v>0</v>
      </c>
      <c r="M84" s="64">
        <f>MAX(H84-(F84+G84),0)</f>
        <v>0</v>
      </c>
    </row>
    <row r="85" spans="5:13">
      <c r="E85" s="63" t="str">
        <f>Sheet1!BF188</f>
        <v>#3206 THIRD BLUE CTB</v>
      </c>
      <c r="F85" s="63">
        <f>Sheet1!BI188</f>
        <v>0</v>
      </c>
      <c r="G85" s="63">
        <f>Sheet1!BH188</f>
        <v>0</v>
      </c>
      <c r="H85" s="63">
        <f>Sheet1!BG188</f>
        <v>5.7025000000000006</v>
      </c>
      <c r="K85" s="64">
        <f>MAX(F85-(G85+H85),0)</f>
        <v>0</v>
      </c>
      <c r="L85" s="64">
        <f>MAX(G85-(F85+H85),0)</f>
        <v>0</v>
      </c>
      <c r="M85" s="64">
        <f>MAX(H85-(F85+G85),0)</f>
        <v>5.7025000000000006</v>
      </c>
    </row>
    <row r="86" spans="5:13">
      <c r="E86" s="63" t="str">
        <f>Sheet1!BF185</f>
        <v>#367 SLATE BLUE</v>
      </c>
      <c r="F86" s="63">
        <f>Sheet1!BI185</f>
        <v>0</v>
      </c>
      <c r="G86" s="63">
        <f>Sheet1!BH185</f>
        <v>0</v>
      </c>
      <c r="H86" s="63">
        <f>Sheet1!BG185</f>
        <v>5.2312499999999957</v>
      </c>
      <c r="K86" s="64">
        <f>MAX(F86-(G86+H86),0)</f>
        <v>0</v>
      </c>
      <c r="L86" s="64">
        <f>MAX(G86-(F86+H86),0)</f>
        <v>0</v>
      </c>
      <c r="M86" s="64">
        <f>MAX(H86-(F86+G86),0)</f>
        <v>5.2312499999999957</v>
      </c>
    </row>
    <row r="87" spans="5:13">
      <c r="E87" s="63" t="str">
        <f>Sheet1!BF164</f>
        <v xml:space="preserve">#351 LAVENDER MIST </v>
      </c>
      <c r="F87" s="63">
        <f>Sheet1!BI164</f>
        <v>0</v>
      </c>
      <c r="G87" s="63">
        <f>Sheet1!BH164</f>
        <v>0</v>
      </c>
      <c r="H87" s="63">
        <f>Sheet1!BG164</f>
        <v>1.4599999999999937</v>
      </c>
      <c r="K87" s="64">
        <f>MAX(F87-(G87+H87),0)</f>
        <v>0</v>
      </c>
      <c r="L87" s="64">
        <f>MAX(G87-(F87+H87),0)</f>
        <v>0</v>
      </c>
      <c r="M87" s="64">
        <f>MAX(H87-(F87+G87),0)</f>
        <v>1.4599999999999937</v>
      </c>
    </row>
    <row r="88" spans="5:13">
      <c r="E88" s="63" t="str">
        <f>Sheet1!BF109</f>
        <v xml:space="preserve">#15 DEEP STRAW </v>
      </c>
      <c r="F88" s="63">
        <f>Sheet1!BI109</f>
        <v>9.2474999999999952</v>
      </c>
      <c r="G88" s="63">
        <f>Sheet1!BH109</f>
        <v>0</v>
      </c>
      <c r="H88" s="63">
        <f>Sheet1!BG109</f>
        <v>0</v>
      </c>
      <c r="K88" s="64">
        <f>MAX(F88-(G88+H88),0)</f>
        <v>9.2474999999999952</v>
      </c>
      <c r="L88" s="64">
        <f>MAX(G88-(F88+H88),0)</f>
        <v>0</v>
      </c>
      <c r="M88" s="64">
        <f>MAX(H88-(F88+G88),0)</f>
        <v>0</v>
      </c>
    </row>
    <row r="89" spans="5:13">
      <c r="E89" s="63" t="str">
        <f>Sheet1!BF159</f>
        <v xml:space="preserve">#72 AZURE BLUE </v>
      </c>
      <c r="F89" s="63">
        <f>Sheet1!BI159</f>
        <v>0.90875000000000483</v>
      </c>
      <c r="G89" s="63">
        <f>Sheet1!BH159</f>
        <v>11.487500000000011</v>
      </c>
      <c r="H89" s="63">
        <f>Sheet1!BG159</f>
        <v>0.67124999999999346</v>
      </c>
      <c r="K89" s="64">
        <f>MAX(F89-(G89+H89),0)</f>
        <v>0</v>
      </c>
      <c r="L89" s="64">
        <f>MAX(G89-(F89+H89),0)</f>
        <v>9.9075000000000131</v>
      </c>
      <c r="M89" s="64">
        <f>MAX(H89-(F89+G89),0)</f>
        <v>0</v>
      </c>
    </row>
    <row r="90" spans="5:13">
      <c r="E90" s="63" t="str">
        <f>Sheet1!BF83</f>
        <v>#324 GYPSY RED</v>
      </c>
      <c r="F90" s="63">
        <f>Sheet1!BI83</f>
        <v>0</v>
      </c>
      <c r="G90" s="63">
        <f>Sheet1!BH83</f>
        <v>0</v>
      </c>
      <c r="H90" s="63">
        <f>Sheet1!BG83</f>
        <v>0</v>
      </c>
      <c r="K90" s="64">
        <f>MAX(F90-(G90+H90),0)</f>
        <v>0</v>
      </c>
      <c r="L90" s="64">
        <f>MAX(G90-(F90+H90),0)</f>
        <v>0</v>
      </c>
      <c r="M90" s="64">
        <f>MAX(H90-(F90+G90),0)</f>
        <v>0</v>
      </c>
    </row>
    <row r="91" spans="5:13">
      <c r="E91" s="63" t="str">
        <f>Sheet1!BF99</f>
        <v>#398 NEUTRAL GREY</v>
      </c>
      <c r="F91" s="63">
        <f>Sheet1!BI99</f>
        <v>3.59375</v>
      </c>
      <c r="G91" s="63">
        <f>Sheet1!BH99</f>
        <v>0</v>
      </c>
      <c r="H91" s="63">
        <f>Sheet1!BG99</f>
        <v>0</v>
      </c>
      <c r="K91" s="64">
        <f>MAX(F91-(G91+H91),0)</f>
        <v>3.59375</v>
      </c>
      <c r="L91" s="64">
        <f>MAX(G91-(F91+H91),0)</f>
        <v>0</v>
      </c>
      <c r="M91" s="64">
        <f>MAX(H91-(F91+G91),0)</f>
        <v>0</v>
      </c>
    </row>
    <row r="92" spans="5:13">
      <c r="E92" s="63" t="str">
        <f>Sheet1!BF91</f>
        <v>#3409 SUN 1/4 CTO</v>
      </c>
      <c r="F92" s="63">
        <f>Sheet1!BI91</f>
        <v>0.82625000000000171</v>
      </c>
      <c r="G92" s="63">
        <f>Sheet1!BH91</f>
        <v>0</v>
      </c>
      <c r="H92" s="63">
        <f>Sheet1!BG91</f>
        <v>0</v>
      </c>
      <c r="K92" s="64">
        <f>MAX(F92-(G92+H92),0)</f>
        <v>0.82625000000000171</v>
      </c>
      <c r="L92" s="64">
        <f>MAX(G92-(F92+H92),0)</f>
        <v>0</v>
      </c>
      <c r="M92" s="64">
        <f>MAX(H92-(F92+G92),0)</f>
        <v>0</v>
      </c>
    </row>
    <row r="93" spans="5:13">
      <c r="E93" s="63" t="str">
        <f>Sheet1!BF195</f>
        <v xml:space="preserve">#59 INDIGO </v>
      </c>
      <c r="F93" s="63">
        <f>Sheet1!BI195</f>
        <v>0</v>
      </c>
      <c r="G93" s="63">
        <f>Sheet1!BH195</f>
        <v>0</v>
      </c>
      <c r="H93" s="63">
        <f>Sheet1!BG195</f>
        <v>7.0812500000000007</v>
      </c>
      <c r="K93" s="64">
        <f>MAX(F93-(G93+H93),0)</f>
        <v>0</v>
      </c>
      <c r="L93" s="64">
        <f>MAX(G93-(F93+H93),0)</f>
        <v>0</v>
      </c>
      <c r="M93" s="64">
        <f>MAX(H93-(F93+G93),0)</f>
        <v>7.0812500000000007</v>
      </c>
    </row>
    <row r="94" spans="5:13">
      <c r="E94" s="63" t="str">
        <f>Sheet1!BF198</f>
        <v xml:space="preserve">#357 ROYAL LAVENDER </v>
      </c>
      <c r="F94" s="63">
        <f>Sheet1!BI198</f>
        <v>0</v>
      </c>
      <c r="G94" s="63">
        <f>Sheet1!BH198</f>
        <v>0</v>
      </c>
      <c r="H94" s="63">
        <f>Sheet1!BG198</f>
        <v>7.1887499999999989</v>
      </c>
      <c r="K94" s="64">
        <f>MAX(F94-(G94+H94),0)</f>
        <v>0</v>
      </c>
      <c r="L94" s="64">
        <f>MAX(G94-(F94+H94),0)</f>
        <v>0</v>
      </c>
      <c r="M94" s="64">
        <f>MAX(H94-(F94+G94),0)</f>
        <v>7.1887499999999989</v>
      </c>
    </row>
    <row r="95" spans="5:13">
      <c r="E95" s="63" t="str">
        <f>Sheet1!BF112</f>
        <v>#90 DARK YELLOW GREEN</v>
      </c>
      <c r="F95" s="63">
        <f>Sheet1!BI112</f>
        <v>10.47125</v>
      </c>
      <c r="G95" s="63">
        <f>Sheet1!BH112</f>
        <v>0</v>
      </c>
      <c r="H95" s="63">
        <f>Sheet1!BG112</f>
        <v>0</v>
      </c>
      <c r="K95" s="64">
        <f>MAX(F95-(G95+H95),0)</f>
        <v>10.47125</v>
      </c>
      <c r="L95" s="64">
        <f>MAX(G95-(F95+H95),0)</f>
        <v>0</v>
      </c>
      <c r="M95" s="64">
        <f>MAX(H95-(F95+G95),0)</f>
        <v>0</v>
      </c>
    </row>
    <row r="96" spans="5:13">
      <c r="E96" s="63" t="str">
        <f>Sheet1!BF56</f>
        <v xml:space="preserve">#342 ROSE PINK </v>
      </c>
      <c r="F96" s="63">
        <f>Sheet1!BI56</f>
        <v>0</v>
      </c>
      <c r="G96" s="63">
        <f>Sheet1!BH56</f>
        <v>0</v>
      </c>
      <c r="H96" s="63">
        <f>Sheet1!BG56</f>
        <v>0</v>
      </c>
      <c r="K96" s="64">
        <f>MAX(F96-(G96+H96),0)</f>
        <v>0</v>
      </c>
      <c r="L96" s="64">
        <f>MAX(G96-(F96+H96),0)</f>
        <v>0</v>
      </c>
      <c r="M96" s="64">
        <f>MAX(H96-(F96+G96),0)</f>
        <v>0</v>
      </c>
    </row>
    <row r="97" spans="5:13">
      <c r="E97" s="63" t="str">
        <f>Sheet1!BF106</f>
        <v>#06 NO COLOR STRAW</v>
      </c>
      <c r="F97" s="63">
        <f>Sheet1!BI106</f>
        <v>6.5474999999999994</v>
      </c>
      <c r="G97" s="63">
        <f>Sheet1!BH106</f>
        <v>0</v>
      </c>
      <c r="H97" s="63">
        <f>Sheet1!BG106</f>
        <v>0</v>
      </c>
      <c r="K97" s="64">
        <f>MAX(F97-(G97+H97),0)</f>
        <v>6.5474999999999994</v>
      </c>
      <c r="L97" s="64">
        <f>MAX(G97-(F97+H97),0)</f>
        <v>0</v>
      </c>
      <c r="M97" s="64">
        <f>MAX(H97-(F97+G97),0)</f>
        <v>0</v>
      </c>
    </row>
    <row r="98" spans="5:13">
      <c r="E98" s="63" t="str">
        <f>Sheet1!BF180</f>
        <v>#353 LILLY LAVENDER</v>
      </c>
      <c r="F98" s="63">
        <f>Sheet1!BI180</f>
        <v>0</v>
      </c>
      <c r="G98" s="63">
        <f>Sheet1!BH180</f>
        <v>0</v>
      </c>
      <c r="H98" s="63">
        <f>Sheet1!BG180</f>
        <v>4.4500000000000028</v>
      </c>
      <c r="K98" s="64">
        <f>MAX(F98-(G98+H98),0)</f>
        <v>0</v>
      </c>
      <c r="L98" s="64">
        <f>MAX(G98-(F98+H98),0)</f>
        <v>0</v>
      </c>
      <c r="M98" s="64">
        <f>MAX(H98-(F98+G98),0)</f>
        <v>4.4500000000000028</v>
      </c>
    </row>
    <row r="99" spans="5:13">
      <c r="E99" s="63" t="str">
        <f>Sheet1!BF118</f>
        <v>#4530 CALCOLOR 30 YELLOW</v>
      </c>
      <c r="F99" s="63">
        <f>Sheet1!BI118</f>
        <v>16.521249999999995</v>
      </c>
      <c r="G99" s="63">
        <f>Sheet1!BH118</f>
        <v>0</v>
      </c>
      <c r="H99" s="63">
        <f>Sheet1!BG118</f>
        <v>0</v>
      </c>
      <c r="K99" s="64">
        <f>MAX(F99-(G99+H99),0)</f>
        <v>16.521249999999995</v>
      </c>
      <c r="L99" s="64">
        <f>MAX(G99-(F99+H99),0)</f>
        <v>0</v>
      </c>
      <c r="M99" s="64">
        <f>MAX(H99-(F99+G99),0)</f>
        <v>0</v>
      </c>
    </row>
    <row r="100" spans="5:13">
      <c r="E100" s="63" t="str">
        <f>Sheet1!BF119</f>
        <v>#4415 CALCOLOR 15 GREEN</v>
      </c>
      <c r="F100" s="63">
        <f>Sheet1!BI119</f>
        <v>17.262499999999989</v>
      </c>
      <c r="G100" s="63">
        <f>Sheet1!BH119</f>
        <v>0</v>
      </c>
      <c r="H100" s="63">
        <f>Sheet1!BG119</f>
        <v>0</v>
      </c>
      <c r="K100" s="64">
        <f>MAX(F100-(G100+H100),0)</f>
        <v>17.262499999999989</v>
      </c>
      <c r="L100" s="64">
        <f>MAX(G100-(F100+H100),0)</f>
        <v>0</v>
      </c>
      <c r="M100" s="64">
        <f>MAX(H100-(F100+G100),0)</f>
        <v>0</v>
      </c>
    </row>
    <row r="101" spans="5:13">
      <c r="E101" s="63" t="str">
        <f>Sheet1!BF144</f>
        <v>#392 PACIFIC GREEN</v>
      </c>
      <c r="F101" s="63">
        <f>Sheet1!BI144</f>
        <v>11.504999999999999</v>
      </c>
      <c r="G101" s="63">
        <f>Sheet1!BH144</f>
        <v>14.526250000000001</v>
      </c>
      <c r="H101" s="63">
        <f>Sheet1!BG144</f>
        <v>0</v>
      </c>
      <c r="K101" s="64">
        <f>MAX(F101-(G101+H101),0)</f>
        <v>0</v>
      </c>
      <c r="L101" s="64">
        <f>MAX(G101-(F101+H101),0)</f>
        <v>3.021250000000002</v>
      </c>
      <c r="M101" s="64">
        <f>MAX(H101-(F101+G101),0)</f>
        <v>0</v>
      </c>
    </row>
    <row r="102" spans="5:13">
      <c r="E102" s="63" t="str">
        <f>Sheet1!BF57</f>
        <v>#4860 CALCOLOR 60 PINK</v>
      </c>
      <c r="F102" s="63">
        <f>Sheet1!BI57</f>
        <v>0</v>
      </c>
      <c r="G102" s="63">
        <f>Sheet1!BH57</f>
        <v>0</v>
      </c>
      <c r="H102" s="63">
        <f>Sheet1!BG57</f>
        <v>0</v>
      </c>
      <c r="K102" s="64">
        <f>MAX(F102-(G102+H102),0)</f>
        <v>0</v>
      </c>
      <c r="L102" s="64">
        <f>MAX(G102-(F102+H102),0)</f>
        <v>0</v>
      </c>
      <c r="M102" s="64">
        <f>MAX(H102-(F102+G102),0)</f>
        <v>0</v>
      </c>
    </row>
    <row r="103" spans="5:13">
      <c r="E103" s="63" t="str">
        <f>Sheet1!BF64</f>
        <v xml:space="preserve">#16 LT AMBER </v>
      </c>
      <c r="F103" s="63">
        <f>Sheet1!BI64</f>
        <v>0</v>
      </c>
      <c r="G103" s="63">
        <f>Sheet1!BH64</f>
        <v>0</v>
      </c>
      <c r="H103" s="63">
        <f>Sheet1!BG64</f>
        <v>0</v>
      </c>
      <c r="K103" s="64">
        <f>MAX(F103-(G103+H103),0)</f>
        <v>0</v>
      </c>
      <c r="L103" s="64">
        <f>MAX(G103-(F103+H103),0)</f>
        <v>0</v>
      </c>
      <c r="M103" s="64">
        <f>MAX(H103-(F103+G103),0)</f>
        <v>0</v>
      </c>
    </row>
    <row r="104" spans="5:13">
      <c r="E104" s="63" t="str">
        <f>Sheet1!BF170</f>
        <v xml:space="preserve">#57 LAVENDER </v>
      </c>
      <c r="F104" s="63">
        <f>Sheet1!BI170</f>
        <v>0</v>
      </c>
      <c r="G104" s="63">
        <f>Sheet1!BH170</f>
        <v>0</v>
      </c>
      <c r="H104" s="63">
        <f>Sheet1!BG170</f>
        <v>2.4037499999999952</v>
      </c>
      <c r="K104" s="64">
        <f>MAX(F104-(G104+H104),0)</f>
        <v>0</v>
      </c>
      <c r="L104" s="64">
        <f>MAX(G104-(F104+H104),0)</f>
        <v>0</v>
      </c>
      <c r="M104" s="64">
        <f>MAX(H104-(F104+G104),0)</f>
        <v>2.4037499999999952</v>
      </c>
    </row>
    <row r="105" spans="5:13">
      <c r="E105" s="63" t="str">
        <f>Sheet1!BF110</f>
        <v>#4315 CALCOLOR 15 CYAN</v>
      </c>
      <c r="F105" s="63">
        <f>Sheet1!BI110</f>
        <v>9.2987500000000125</v>
      </c>
      <c r="G105" s="63">
        <f>Sheet1!BH110</f>
        <v>0</v>
      </c>
      <c r="H105" s="63">
        <f>Sheet1!BG110</f>
        <v>0</v>
      </c>
      <c r="K105" s="64">
        <f>MAX(F105-(G105+H105),0)</f>
        <v>9.2987500000000125</v>
      </c>
      <c r="L105" s="64">
        <f>MAX(G105-(F105+H105),0)</f>
        <v>0</v>
      </c>
      <c r="M105" s="64">
        <f>MAX(H105-(F105+G105),0)</f>
        <v>0</v>
      </c>
    </row>
    <row r="106" spans="5:13">
      <c r="E106" s="63" t="str">
        <f>Sheet1!BF97</f>
        <v xml:space="preserve">#397 PALE GREY </v>
      </c>
      <c r="F106" s="63">
        <f>Sheet1!BI97</f>
        <v>2.9575000000000031</v>
      </c>
      <c r="G106" s="63">
        <f>Sheet1!BH97</f>
        <v>0</v>
      </c>
      <c r="H106" s="63">
        <f>Sheet1!BG97</f>
        <v>0</v>
      </c>
      <c r="K106" s="64">
        <f>MAX(F106-(G106+H106),0)</f>
        <v>2.9575000000000031</v>
      </c>
      <c r="L106" s="64">
        <f>MAX(G106-(F106+H106),0)</f>
        <v>0</v>
      </c>
      <c r="M106" s="64">
        <f>MAX(H106-(F106+G106),0)</f>
        <v>0</v>
      </c>
    </row>
    <row r="107" spans="5:13">
      <c r="E107" s="63" t="str">
        <f>Sheet1!BF58</f>
        <v>#04 MED BASTARD AMBER</v>
      </c>
      <c r="F107" s="63">
        <f>Sheet1!BI58</f>
        <v>0</v>
      </c>
      <c r="G107" s="63">
        <f>Sheet1!BH58</f>
        <v>0</v>
      </c>
      <c r="H107" s="63">
        <f>Sheet1!BG58</f>
        <v>0</v>
      </c>
      <c r="K107" s="64">
        <f>MAX(F107-(G107+H107),0)</f>
        <v>0</v>
      </c>
      <c r="L107" s="64">
        <f>MAX(G107-(F107+H107),0)</f>
        <v>0</v>
      </c>
      <c r="M107" s="64">
        <f>MAX(H107-(F107+G107),0)</f>
        <v>0</v>
      </c>
    </row>
    <row r="108" spans="5:13">
      <c r="E108" s="63" t="str">
        <f>Sheet1!BF10</f>
        <v xml:space="preserve">#76 LT GREEN BLUE </v>
      </c>
      <c r="F108" s="63">
        <f>Sheet1!BI10</f>
        <v>0</v>
      </c>
      <c r="G108" s="63">
        <f>Sheet1!BH10</f>
        <v>0</v>
      </c>
      <c r="H108" s="63">
        <f>Sheet1!BG10</f>
        <v>0</v>
      </c>
      <c r="K108" s="64">
        <f>MAX(F108-(G108+H108),0)</f>
        <v>0</v>
      </c>
      <c r="L108" s="64">
        <f>MAX(G108-(F108+H108),0)</f>
        <v>0</v>
      </c>
      <c r="M108" s="64">
        <f>MAX(H108-(F108+G108),0)</f>
        <v>0</v>
      </c>
    </row>
    <row r="109" spans="5:13">
      <c r="E109" s="63" t="str">
        <f>Sheet1!BF71</f>
        <v xml:space="preserve">#18 FLAME </v>
      </c>
      <c r="F109" s="63">
        <f>Sheet1!BI71</f>
        <v>0</v>
      </c>
      <c r="G109" s="63">
        <f>Sheet1!BH71</f>
        <v>0</v>
      </c>
      <c r="H109" s="63">
        <f>Sheet1!BG71</f>
        <v>0</v>
      </c>
      <c r="K109" s="64">
        <f>MAX(F109-(G109+H109),0)</f>
        <v>0</v>
      </c>
      <c r="L109" s="64">
        <f>MAX(G109-(F109+H109),0)</f>
        <v>0</v>
      </c>
      <c r="M109" s="64">
        <f>MAX(H109-(F109+G109),0)</f>
        <v>0</v>
      </c>
    </row>
    <row r="110" spans="5:13">
      <c r="E110" s="63" t="str">
        <f>Sheet1!BF174</f>
        <v xml:space="preserve">#70 NILE BLUE </v>
      </c>
      <c r="F110" s="63">
        <f>Sheet1!BI174</f>
        <v>0</v>
      </c>
      <c r="G110" s="63">
        <f>Sheet1!BH174</f>
        <v>0</v>
      </c>
      <c r="H110" s="63">
        <f>Sheet1!BG174</f>
        <v>3.1287500000000037</v>
      </c>
      <c r="K110" s="64">
        <f>MAX(F110-(G110+H110),0)</f>
        <v>0</v>
      </c>
      <c r="L110" s="64">
        <f>MAX(G110-(F110+H110),0)</f>
        <v>0</v>
      </c>
      <c r="M110" s="64">
        <f>MAX(H110-(F110+G110),0)</f>
        <v>3.1287500000000037</v>
      </c>
    </row>
    <row r="111" spans="5:13">
      <c r="E111" s="63" t="str">
        <f>Sheet1!BF116</f>
        <v xml:space="preserve">#07 PALE YELLOW </v>
      </c>
      <c r="F111" s="63">
        <f>Sheet1!BI116</f>
        <v>13.566249999999997</v>
      </c>
      <c r="G111" s="63">
        <f>Sheet1!BH116</f>
        <v>0</v>
      </c>
      <c r="H111" s="63">
        <f>Sheet1!BG116</f>
        <v>0</v>
      </c>
      <c r="K111" s="64">
        <f>MAX(F111-(G111+H111),0)</f>
        <v>13.566249999999997</v>
      </c>
      <c r="L111" s="64">
        <f>MAX(G111-(F111+H111),0)</f>
        <v>0</v>
      </c>
      <c r="M111" s="64">
        <f>MAX(H111-(F111+G111),0)</f>
        <v>0</v>
      </c>
    </row>
    <row r="112" spans="5:13">
      <c r="E112" s="63" t="str">
        <f>Sheet1!BF66</f>
        <v>#3407 SUN CTO</v>
      </c>
      <c r="F112" s="63">
        <f>Sheet1!BI66</f>
        <v>0</v>
      </c>
      <c r="G112" s="63">
        <f>Sheet1!BH66</f>
        <v>0</v>
      </c>
      <c r="H112" s="63">
        <f>Sheet1!BG66</f>
        <v>0</v>
      </c>
      <c r="K112" s="64">
        <f>MAX(F112-(G112+H112),0)</f>
        <v>0</v>
      </c>
      <c r="L112" s="64">
        <f>MAX(G112-(F112+H112),0)</f>
        <v>0</v>
      </c>
      <c r="M112" s="64">
        <f>MAX(H112-(F112+G112),0)</f>
        <v>0</v>
      </c>
    </row>
    <row r="113" spans="5:13">
      <c r="E113" s="63" t="str">
        <f>Sheet1!BF187</f>
        <v>#4330 CALCOLOR 30 CYAN</v>
      </c>
      <c r="F113" s="63">
        <f>Sheet1!BI187</f>
        <v>12.629999999999995</v>
      </c>
      <c r="G113" s="63">
        <f>Sheet1!BH187</f>
        <v>0</v>
      </c>
      <c r="H113" s="63">
        <f>Sheet1!BG187</f>
        <v>5.467499999999994</v>
      </c>
      <c r="K113" s="64">
        <f>MAX(F113-(G113+H113),0)</f>
        <v>7.1625000000000014</v>
      </c>
      <c r="L113" s="64">
        <f>MAX(G113-(F113+H113),0)</f>
        <v>0</v>
      </c>
      <c r="M113" s="64">
        <f>MAX(H113-(F113+G113),0)</f>
        <v>0</v>
      </c>
    </row>
    <row r="114" spans="5:13">
      <c r="E114" s="63" t="str">
        <f>Sheet1!BF179</f>
        <v xml:space="preserve">#78 TRUDY BLUE </v>
      </c>
      <c r="F114" s="63">
        <f>Sheet1!BI179</f>
        <v>0</v>
      </c>
      <c r="G114" s="63">
        <f>Sheet1!BH179</f>
        <v>0</v>
      </c>
      <c r="H114" s="63">
        <f>Sheet1!BG179</f>
        <v>4.1212500000000034</v>
      </c>
      <c r="K114" s="64">
        <f>MAX(F114-(G114+H114),0)</f>
        <v>0</v>
      </c>
      <c r="L114" s="64">
        <f>MAX(G114-(F114+H114),0)</f>
        <v>0</v>
      </c>
      <c r="M114" s="64">
        <f>MAX(H114-(F114+G114),0)</f>
        <v>4.1212500000000034</v>
      </c>
    </row>
    <row r="115" spans="5:13">
      <c r="E115" s="63" t="str">
        <f>Sheet1!BF68</f>
        <v xml:space="preserve">#17 LT FLAME </v>
      </c>
      <c r="F115" s="63">
        <f>Sheet1!BI68</f>
        <v>0</v>
      </c>
      <c r="G115" s="63">
        <f>Sheet1!BH68</f>
        <v>0</v>
      </c>
      <c r="H115" s="63">
        <f>Sheet1!BG68</f>
        <v>0</v>
      </c>
      <c r="K115" s="64">
        <f>MAX(F115-(G115+H115),0)</f>
        <v>0</v>
      </c>
      <c r="L115" s="64">
        <f>MAX(G115-(F115+H115),0)</f>
        <v>0</v>
      </c>
      <c r="M115" s="64">
        <f>MAX(H115-(F115+G115),0)</f>
        <v>0</v>
      </c>
    </row>
    <row r="116" spans="5:13">
      <c r="E116" s="63" t="str">
        <f>Sheet1!BF74</f>
        <v>#4660 CALCOLOR 60 RED</v>
      </c>
      <c r="F116" s="63">
        <f>Sheet1!BI74</f>
        <v>0</v>
      </c>
      <c r="G116" s="63">
        <f>Sheet1!BH74</f>
        <v>0</v>
      </c>
      <c r="H116" s="63">
        <f>Sheet1!BG74</f>
        <v>0</v>
      </c>
      <c r="K116" s="64">
        <f>MAX(F116-(G116+H116),0)</f>
        <v>0</v>
      </c>
      <c r="L116" s="64">
        <f>MAX(G116-(F116+H116),0)</f>
        <v>0</v>
      </c>
      <c r="M116" s="64">
        <f>MAX(H116-(F116+G116),0)</f>
        <v>0</v>
      </c>
    </row>
    <row r="117" spans="5:13">
      <c r="E117" s="63" t="str">
        <f>Sheet1!BF84</f>
        <v xml:space="preserve">#317 APRICOT </v>
      </c>
      <c r="F117" s="63">
        <f>Sheet1!BI84</f>
        <v>0</v>
      </c>
      <c r="G117" s="63">
        <f>Sheet1!BH84</f>
        <v>0</v>
      </c>
      <c r="H117" s="63">
        <f>Sheet1!BG84</f>
        <v>0</v>
      </c>
      <c r="K117" s="64">
        <f>MAX(F117-(G117+H117),0)</f>
        <v>0</v>
      </c>
      <c r="L117" s="64">
        <f>MAX(G117-(F117+H117),0)</f>
        <v>0</v>
      </c>
      <c r="M117" s="64">
        <f>MAX(H117-(F117+G117),0)</f>
        <v>0</v>
      </c>
    </row>
    <row r="118" spans="5:13">
      <c r="E118" s="63" t="str">
        <f>Sheet1!BF11</f>
        <v xml:space="preserve">#383 SAPPHIRE BLUE </v>
      </c>
      <c r="F118" s="63">
        <f>Sheet1!BI11</f>
        <v>0</v>
      </c>
      <c r="G118" s="63">
        <f>Sheet1!BH11</f>
        <v>0</v>
      </c>
      <c r="H118" s="63">
        <f>Sheet1!BG11</f>
        <v>0</v>
      </c>
      <c r="K118" s="64">
        <f>MAX(F118-(G118+H118),0)</f>
        <v>0</v>
      </c>
      <c r="L118" s="64">
        <f>MAX(G118-(F118+H118),0)</f>
        <v>0</v>
      </c>
      <c r="M118" s="64">
        <f>MAX(H118-(F118+G118),0)</f>
        <v>0</v>
      </c>
    </row>
    <row r="119" spans="5:13">
      <c r="E119" s="63" t="str">
        <f>Sheet1!BF92</f>
        <v xml:space="preserve">#09 PALE AMBER GOLD </v>
      </c>
      <c r="F119" s="63">
        <f>Sheet1!BI92</f>
        <v>1.1062499999999886</v>
      </c>
      <c r="G119" s="63">
        <f>Sheet1!BH92</f>
        <v>0</v>
      </c>
      <c r="H119" s="63">
        <f>Sheet1!BG92</f>
        <v>0</v>
      </c>
      <c r="K119" s="64">
        <f>MAX(F119-(G119+H119),0)</f>
        <v>1.1062499999999886</v>
      </c>
      <c r="L119" s="64">
        <f>MAX(G119-(F119+H119),0)</f>
        <v>0</v>
      </c>
      <c r="M119" s="64">
        <f>MAX(H119-(F119+G119),0)</f>
        <v>0</v>
      </c>
    </row>
    <row r="120" spans="5:13">
      <c r="E120" s="63" t="str">
        <f>Sheet1!BF108</f>
        <v>#3316 TOUGH 1/4 PLUSGREEN</v>
      </c>
      <c r="F120" s="63">
        <f>Sheet1!BI108</f>
        <v>8.0537499999999937</v>
      </c>
      <c r="G120" s="63">
        <f>Sheet1!BH108</f>
        <v>0</v>
      </c>
      <c r="H120" s="63">
        <f>Sheet1!BG108</f>
        <v>0</v>
      </c>
      <c r="K120" s="64">
        <f>MAX(F120-(G120+H120),0)</f>
        <v>8.0537499999999937</v>
      </c>
      <c r="L120" s="64">
        <f>MAX(G120-(F120+H120),0)</f>
        <v>0</v>
      </c>
      <c r="M120" s="64">
        <f>MAX(H120-(F120+G120),0)</f>
        <v>0</v>
      </c>
    </row>
    <row r="121" spans="5:13">
      <c r="E121" s="63" t="str">
        <f>Sheet1!BF199</f>
        <v xml:space="preserve">#337 TRUE PINK </v>
      </c>
      <c r="F121" s="63">
        <f>Sheet1!BI199</f>
        <v>0</v>
      </c>
      <c r="G121" s="63">
        <f>Sheet1!BH199</f>
        <v>0</v>
      </c>
      <c r="H121" s="63">
        <f>Sheet1!BG199</f>
        <v>7.4874999999999972</v>
      </c>
      <c r="K121" s="64">
        <f>MAX(F121-(G121+H121),0)</f>
        <v>0</v>
      </c>
      <c r="L121" s="64">
        <f>MAX(G121-(F121+H121),0)</f>
        <v>0</v>
      </c>
      <c r="M121" s="64">
        <f>MAX(H121-(F121+G121),0)</f>
        <v>7.4874999999999972</v>
      </c>
    </row>
    <row r="122" spans="5:13">
      <c r="E122" s="63" t="str">
        <f>Sheet1!BF143</f>
        <v>#374 SEA GREEN</v>
      </c>
      <c r="F122" s="63">
        <f>Sheet1!BI143</f>
        <v>8.9987499999999976</v>
      </c>
      <c r="G122" s="63">
        <f>Sheet1!BH143</f>
        <v>13.901250000000005</v>
      </c>
      <c r="H122" s="63">
        <f>Sheet1!BG143</f>
        <v>0</v>
      </c>
      <c r="K122" s="64">
        <f>MAX(F122-(G122+H122),0)</f>
        <v>0</v>
      </c>
      <c r="L122" s="64">
        <f>MAX(G122-(F122+H122),0)</f>
        <v>4.902500000000007</v>
      </c>
      <c r="M122" s="64">
        <f>MAX(H122-(F122+G122),0)</f>
        <v>0</v>
      </c>
    </row>
    <row r="123" spans="5:13">
      <c r="E123" s="63" t="str">
        <f>Sheet1!BF150</f>
        <v xml:space="preserve">#68 SKY BLUE </v>
      </c>
      <c r="F123" s="63">
        <f>Sheet1!BI150</f>
        <v>0</v>
      </c>
      <c r="G123" s="63">
        <f>Sheet1!BH150</f>
        <v>0</v>
      </c>
      <c r="H123" s="63">
        <f>Sheet1!BG150</f>
        <v>8.8749999999997442E-2</v>
      </c>
      <c r="K123" s="64">
        <f>MAX(F123-(G123+H123),0)</f>
        <v>0</v>
      </c>
      <c r="L123" s="64">
        <f>MAX(G123-(F123+H123),0)</f>
        <v>0</v>
      </c>
      <c r="M123" s="64">
        <f>MAX(H123-(F123+G123),0)</f>
        <v>8.8749999999997442E-2</v>
      </c>
    </row>
    <row r="124" spans="5:13">
      <c r="E124" s="63" t="str">
        <f>Sheet1!BF149</f>
        <v xml:space="preserve">#54 SPECIAL LAVENDER </v>
      </c>
      <c r="F124" s="63">
        <f>Sheet1!BI149</f>
        <v>0</v>
      </c>
      <c r="G124" s="63">
        <f>Sheet1!BH149</f>
        <v>0</v>
      </c>
      <c r="H124" s="63">
        <f>Sheet1!BG149</f>
        <v>7.3750000000003979E-2</v>
      </c>
      <c r="K124" s="64">
        <f>MAX(F124-(G124+H124),0)</f>
        <v>0</v>
      </c>
      <c r="L124" s="64">
        <f>MAX(G124-(F124+H124),0)</f>
        <v>0</v>
      </c>
      <c r="M124" s="64">
        <f>MAX(H124-(F124+G124),0)</f>
        <v>7.3750000000003979E-2</v>
      </c>
    </row>
    <row r="125" spans="5:13">
      <c r="E125" s="63" t="str">
        <f>Sheet1!BF72</f>
        <v xml:space="preserve">#30 LT. SALMON PINK </v>
      </c>
      <c r="F125" s="63">
        <f>Sheet1!BI72</f>
        <v>0</v>
      </c>
      <c r="G125" s="63">
        <f>Sheet1!BH72</f>
        <v>0</v>
      </c>
      <c r="H125" s="63">
        <f>Sheet1!BG72</f>
        <v>0</v>
      </c>
      <c r="K125" s="64">
        <f>MAX(F125-(G125+H125),0)</f>
        <v>0</v>
      </c>
      <c r="L125" s="64">
        <f>MAX(G125-(F125+H125),0)</f>
        <v>0</v>
      </c>
      <c r="M125" s="64">
        <f>MAX(H125-(F125+G125),0)</f>
        <v>0</v>
      </c>
    </row>
    <row r="126" spans="5:13">
      <c r="E126" s="63" t="str">
        <f>Sheet1!BF73</f>
        <v>#3441 FULL STRAW</v>
      </c>
      <c r="F126" s="63">
        <f>Sheet1!BI73</f>
        <v>0</v>
      </c>
      <c r="G126" s="63">
        <f>Sheet1!BH73</f>
        <v>0</v>
      </c>
      <c r="H126" s="63">
        <f>Sheet1!BG73</f>
        <v>0</v>
      </c>
      <c r="K126" s="64">
        <f>MAX(F126-(G126+H126),0)</f>
        <v>0</v>
      </c>
      <c r="L126" s="64">
        <f>MAX(G126-(F126+H126),0)</f>
        <v>0</v>
      </c>
      <c r="M126" s="64">
        <f>MAX(H126-(F126+G126),0)</f>
        <v>0</v>
      </c>
    </row>
    <row r="127" spans="5:13">
      <c r="E127" s="63" t="str">
        <f>Sheet1!BF169</f>
        <v xml:space="preserve">#55 LILAC </v>
      </c>
      <c r="F127" s="63">
        <f>Sheet1!BI169</f>
        <v>0</v>
      </c>
      <c r="G127" s="63">
        <f>Sheet1!BH169</f>
        <v>0</v>
      </c>
      <c r="H127" s="63">
        <f>Sheet1!BG169</f>
        <v>2.3199999999999932</v>
      </c>
      <c r="K127" s="64">
        <f>MAX(F127-(G127+H127),0)</f>
        <v>0</v>
      </c>
      <c r="L127" s="64">
        <f>MAX(G127-(F127+H127),0)</f>
        <v>0</v>
      </c>
      <c r="M127" s="64">
        <f>MAX(H127-(F127+G127),0)</f>
        <v>2.3199999999999932</v>
      </c>
    </row>
    <row r="128" spans="5:13">
      <c r="E128" s="63" t="str">
        <f>Sheet1!BF76</f>
        <v>#4690 CALCOLOR 90 RED</v>
      </c>
      <c r="F128" s="63">
        <f>Sheet1!BI76</f>
        <v>0</v>
      </c>
      <c r="G128" s="63">
        <f>Sheet1!BH76</f>
        <v>0</v>
      </c>
      <c r="H128" s="63">
        <f>Sheet1!BG76</f>
        <v>0</v>
      </c>
      <c r="K128" s="64">
        <f>MAX(F128-(G128+H128),0)</f>
        <v>0</v>
      </c>
      <c r="L128" s="64">
        <f>MAX(G128-(F128+H128),0)</f>
        <v>0</v>
      </c>
      <c r="M128" s="64">
        <f>MAX(H128-(F128+G128),0)</f>
        <v>0</v>
      </c>
    </row>
    <row r="129" spans="5:13">
      <c r="E129" s="63" t="str">
        <f>Sheet1!BF196</f>
        <v>#377 IRIS PURPLE</v>
      </c>
      <c r="F129" s="63">
        <f>Sheet1!BI196</f>
        <v>0</v>
      </c>
      <c r="G129" s="63">
        <f>Sheet1!BH196</f>
        <v>0</v>
      </c>
      <c r="H129" s="63">
        <f>Sheet1!BG196</f>
        <v>7.113749999999996</v>
      </c>
      <c r="K129" s="64">
        <f>MAX(F129-(G129+H129),0)</f>
        <v>0</v>
      </c>
      <c r="L129" s="64">
        <f>MAX(G129-(F129+H129),0)</f>
        <v>0</v>
      </c>
      <c r="M129" s="64">
        <f>MAX(H129-(F129+G129),0)</f>
        <v>7.113749999999996</v>
      </c>
    </row>
    <row r="130" spans="5:13">
      <c r="E130" s="63" t="str">
        <f>Sheet1!BF184</f>
        <v xml:space="preserve">#84 ZEPHYR BLUE </v>
      </c>
      <c r="F130" s="63">
        <f>Sheet1!BI184</f>
        <v>0</v>
      </c>
      <c r="G130" s="63">
        <f>Sheet1!BH184</f>
        <v>0</v>
      </c>
      <c r="H130" s="63">
        <f>Sheet1!BG184</f>
        <v>5.1300000000000026</v>
      </c>
      <c r="K130" s="64">
        <f>MAX(F130-(G130+H130),0)</f>
        <v>0</v>
      </c>
      <c r="L130" s="64">
        <f>MAX(G130-(F130+H130),0)</f>
        <v>0</v>
      </c>
      <c r="M130" s="64">
        <f>MAX(H130-(F130+G130),0)</f>
        <v>5.1300000000000026</v>
      </c>
    </row>
    <row r="131" spans="5:13">
      <c r="E131" s="63" t="str">
        <f>Sheet1!BF193</f>
        <v xml:space="preserve">#359 MED VIOLET </v>
      </c>
      <c r="F131" s="63">
        <f>Sheet1!BI193</f>
        <v>0</v>
      </c>
      <c r="G131" s="63">
        <f>Sheet1!BH193</f>
        <v>0</v>
      </c>
      <c r="H131" s="63">
        <f>Sheet1!BG193</f>
        <v>6.6837499999999963</v>
      </c>
      <c r="K131" s="64">
        <f>MAX(F131-(G131+H131),0)</f>
        <v>0</v>
      </c>
      <c r="L131" s="64">
        <f>MAX(G131-(F131+H131),0)</f>
        <v>0</v>
      </c>
      <c r="M131" s="64">
        <f>MAX(H131-(F131+G131),0)</f>
        <v>6.6837499999999963</v>
      </c>
    </row>
    <row r="132" spans="5:13">
      <c r="E132" s="63" t="str">
        <f>Sheet1!BF60</f>
        <v>#03 DRK BASTARD AMBER</v>
      </c>
      <c r="F132" s="63">
        <f>Sheet1!BI60</f>
        <v>0</v>
      </c>
      <c r="G132" s="63">
        <f>Sheet1!BH60</f>
        <v>0</v>
      </c>
      <c r="H132" s="63">
        <f>Sheet1!BG60</f>
        <v>0</v>
      </c>
      <c r="K132" s="64">
        <f>MAX(F132-(G132+H132),0)</f>
        <v>0</v>
      </c>
      <c r="L132" s="64">
        <f>MAX(G132-(F132+H132),0)</f>
        <v>0</v>
      </c>
      <c r="M132" s="64">
        <f>MAX(H132-(F132+G132),0)</f>
        <v>0</v>
      </c>
    </row>
    <row r="133" spans="5:13">
      <c r="E133" s="63" t="str">
        <f>Sheet1!BF69</f>
        <v>#3411 SUN 3/4 CTO</v>
      </c>
      <c r="F133" s="63">
        <f>Sheet1!BI69</f>
        <v>0</v>
      </c>
      <c r="G133" s="63">
        <f>Sheet1!BH69</f>
        <v>0</v>
      </c>
      <c r="H133" s="63">
        <f>Sheet1!BG69</f>
        <v>0</v>
      </c>
      <c r="K133" s="64">
        <f>MAX(F133-(G133+H133),0)</f>
        <v>0</v>
      </c>
      <c r="L133" s="64">
        <f>MAX(G133-(F133+H133),0)</f>
        <v>0</v>
      </c>
      <c r="M133" s="64">
        <f>MAX(H133-(F133+G133),0)</f>
        <v>0</v>
      </c>
    </row>
    <row r="134" spans="5:13">
      <c r="E134" s="63" t="str">
        <f>Sheet1!BF42</f>
        <v xml:space="preserve">#336 BILLINGTON PINK </v>
      </c>
      <c r="F134" s="63">
        <f>Sheet1!BI42</f>
        <v>0</v>
      </c>
      <c r="G134" s="63">
        <f>Sheet1!BH42</f>
        <v>0</v>
      </c>
      <c r="H134" s="63">
        <f>Sheet1!BG42</f>
        <v>0</v>
      </c>
      <c r="K134" s="64">
        <f>MAX(F134-(G134+H134),0)</f>
        <v>0</v>
      </c>
      <c r="L134" s="64">
        <f>MAX(G134-(F134+H134),0)</f>
        <v>0</v>
      </c>
      <c r="M134" s="64">
        <f>MAX(H134-(F134+G134),0)</f>
        <v>0</v>
      </c>
    </row>
    <row r="135" spans="5:13">
      <c r="E135" s="63" t="str">
        <f>Sheet1!BF98</f>
        <v>#3444 EIGHTH STRAW</v>
      </c>
      <c r="F135" s="63">
        <f>Sheet1!BI98</f>
        <v>2.960000000000008</v>
      </c>
      <c r="G135" s="63">
        <f>Sheet1!BH98</f>
        <v>0</v>
      </c>
      <c r="H135" s="63">
        <f>Sheet1!BG98</f>
        <v>0</v>
      </c>
      <c r="K135" s="64">
        <f>MAX(F135-(G135+H135),0)</f>
        <v>2.960000000000008</v>
      </c>
      <c r="L135" s="64">
        <f>MAX(G135-(F135+H135),0)</f>
        <v>0</v>
      </c>
      <c r="M135" s="64">
        <f>MAX(H135-(F135+G135),0)</f>
        <v>0</v>
      </c>
    </row>
    <row r="136" spans="5:13">
      <c r="E136" s="63" t="str">
        <f>Sheet1!BF186</f>
        <v>#4915 CALCOLOR 15 LAVENDER</v>
      </c>
      <c r="F136" s="63">
        <f>Sheet1!BI186</f>
        <v>0</v>
      </c>
      <c r="G136" s="63">
        <f>Sheet1!BH186</f>
        <v>0</v>
      </c>
      <c r="H136" s="63">
        <f>Sheet1!BG186</f>
        <v>5.428750000000008</v>
      </c>
      <c r="K136" s="64">
        <f>MAX(F136-(G136+H136),0)</f>
        <v>0</v>
      </c>
      <c r="L136" s="64">
        <f>MAX(G136-(F136+H136),0)</f>
        <v>0</v>
      </c>
      <c r="M136" s="64">
        <f>MAX(H136-(F136+G136),0)</f>
        <v>5.428750000000008</v>
      </c>
    </row>
    <row r="137" spans="5:13">
      <c r="E137" s="63" t="str">
        <f>Sheet1!BF148</f>
        <v>#2005 VS CYAN</v>
      </c>
      <c r="F137" s="63">
        <f>Sheet1!BI148</f>
        <v>0</v>
      </c>
      <c r="G137" s="63">
        <f>Sheet1!BH148</f>
        <v>0</v>
      </c>
      <c r="H137" s="63">
        <f>Sheet1!BG148</f>
        <v>1.5000000000000568E-2</v>
      </c>
      <c r="K137" s="64">
        <f>MAX(F137-(G137+H137),0)</f>
        <v>0</v>
      </c>
      <c r="L137" s="64">
        <f>MAX(G137-(F137+H137),0)</f>
        <v>0</v>
      </c>
      <c r="M137" s="64">
        <f>MAX(H137-(F137+G137),0)</f>
        <v>1.5000000000000568E-2</v>
      </c>
    </row>
    <row r="138" spans="5:13">
      <c r="E138" s="63" t="str">
        <f>Sheet1!BF194</f>
        <v>#4730 CALCOLOR 30 MAGENTA</v>
      </c>
      <c r="F138" s="63">
        <f>Sheet1!BI194</f>
        <v>0</v>
      </c>
      <c r="G138" s="63">
        <f>Sheet1!BH194</f>
        <v>0</v>
      </c>
      <c r="H138" s="63">
        <f>Sheet1!BG194</f>
        <v>6.876250000000006</v>
      </c>
      <c r="K138" s="64">
        <f>MAX(F138-(G138+H138),0)</f>
        <v>0</v>
      </c>
      <c r="L138" s="64">
        <f>MAX(G138-(F138+H138),0)</f>
        <v>0</v>
      </c>
      <c r="M138" s="64">
        <f>MAX(H138-(F138+G138),0)</f>
        <v>6.876250000000006</v>
      </c>
    </row>
    <row r="139" spans="5:13">
      <c r="E139" s="63" t="str">
        <f>Sheet1!BF120</f>
        <v xml:space="preserve">#96 LIME </v>
      </c>
      <c r="F139" s="63">
        <f>Sheet1!BI120</f>
        <v>18.731250000000003</v>
      </c>
      <c r="G139" s="63">
        <f>Sheet1!BH120</f>
        <v>0</v>
      </c>
      <c r="H139" s="63">
        <f>Sheet1!BG120</f>
        <v>0</v>
      </c>
      <c r="K139" s="64">
        <f>MAX(F139-(G139+H139),0)</f>
        <v>18.731250000000003</v>
      </c>
      <c r="L139" s="64">
        <f>MAX(G139-(F139+H139),0)</f>
        <v>0</v>
      </c>
      <c r="M139" s="64">
        <f>MAX(H139-(F139+G139),0)</f>
        <v>0</v>
      </c>
    </row>
    <row r="140" spans="5:13">
      <c r="E140" s="63" t="str">
        <f>Sheet1!BF5</f>
        <v>#373 THEATRE BOOSTER 3</v>
      </c>
      <c r="F140" s="63">
        <f>Sheet1!BI5</f>
        <v>0</v>
      </c>
      <c r="G140" s="63">
        <f>Sheet1!BH5</f>
        <v>0</v>
      </c>
      <c r="H140" s="63">
        <f>Sheet1!BG5</f>
        <v>0</v>
      </c>
      <c r="K140" s="64">
        <f>MAX(F140-(G140+H140),0)</f>
        <v>0</v>
      </c>
      <c r="L140" s="64">
        <f>MAX(G140-(F140+H140),0)</f>
        <v>0</v>
      </c>
      <c r="M140" s="64">
        <f>MAX(H140-(F140+G140),0)</f>
        <v>0</v>
      </c>
    </row>
    <row r="141" spans="5:13">
      <c r="E141" s="63" t="str">
        <f>Sheet1!BF217</f>
        <v xml:space="preserve">#77 GREEN BLUE </v>
      </c>
      <c r="F141" s="63">
        <f>Sheet1!BI217</f>
        <v>0</v>
      </c>
      <c r="G141" s="63">
        <f>Sheet1!BH217</f>
        <v>0</v>
      </c>
      <c r="H141" s="63">
        <f>Sheet1!BG217</f>
        <v>14.119999999999997</v>
      </c>
      <c r="K141" s="64">
        <f>MAX(F141-(G141+H141),0)</f>
        <v>0</v>
      </c>
      <c r="L141" s="64">
        <f>MAX(G141-(F141+H141),0)</f>
        <v>0</v>
      </c>
      <c r="M141" s="64">
        <f>MAX(H141-(F141+G141),0)</f>
        <v>14.119999999999997</v>
      </c>
    </row>
    <row r="142" spans="5:13">
      <c r="E142" s="63" t="str">
        <f>Sheet1!BF136</f>
        <v xml:space="preserve">#388 GASLT GREEN </v>
      </c>
      <c r="F142" s="63">
        <f>Sheet1!BI136</f>
        <v>33.973749999999995</v>
      </c>
      <c r="G142" s="63">
        <f>Sheet1!BH136</f>
        <v>0</v>
      </c>
      <c r="H142" s="63">
        <f>Sheet1!BG136</f>
        <v>0</v>
      </c>
      <c r="K142" s="64">
        <f>MAX(F142-(G142+H142),0)</f>
        <v>33.973749999999995</v>
      </c>
      <c r="L142" s="64">
        <f>MAX(G142-(F142+H142),0)</f>
        <v>0</v>
      </c>
      <c r="M142" s="64">
        <f>MAX(H142-(F142+G142),0)</f>
        <v>0</v>
      </c>
    </row>
    <row r="143" spans="5:13">
      <c r="E143" s="63" t="str">
        <f>Sheet1!BF23</f>
        <v>#349 FISHER FUCHSIA</v>
      </c>
      <c r="F143" s="63">
        <f>Sheet1!BI23</f>
        <v>0</v>
      </c>
      <c r="G143" s="63">
        <f>Sheet1!BH23</f>
        <v>0</v>
      </c>
      <c r="H143" s="63">
        <f>Sheet1!BG23</f>
        <v>0</v>
      </c>
      <c r="K143" s="64">
        <f>MAX(F143-(G143+H143),0)</f>
        <v>0</v>
      </c>
      <c r="L143" s="64">
        <f>MAX(G143-(F143+H143),0)</f>
        <v>0</v>
      </c>
      <c r="M143" s="64">
        <f>MAX(H143-(F143+G143),0)</f>
        <v>0</v>
      </c>
    </row>
    <row r="144" spans="5:13">
      <c r="E144" s="63" t="str">
        <f>Sheet1!BF153</f>
        <v>#384 MIDNIGHT BLUE</v>
      </c>
      <c r="F144" s="63">
        <f>Sheet1!BI153</f>
        <v>0</v>
      </c>
      <c r="G144" s="63">
        <f>Sheet1!BH153</f>
        <v>0.32499999999999929</v>
      </c>
      <c r="H144" s="63">
        <f>Sheet1!BG153</f>
        <v>0.30000000000000071</v>
      </c>
      <c r="K144" s="64">
        <f>MAX(F144-(G144+H144),0)</f>
        <v>0</v>
      </c>
      <c r="L144" s="64">
        <f>MAX(G144-(F144+H144),0)</f>
        <v>2.4999999999998579E-2</v>
      </c>
      <c r="M144" s="64">
        <f>MAX(H144-(F144+G144),0)</f>
        <v>0</v>
      </c>
    </row>
    <row r="145" spans="5:13">
      <c r="E145" s="63" t="str">
        <f>Sheet1!BF46</f>
        <v>#325 HENNA SKY</v>
      </c>
      <c r="F145" s="63">
        <f>Sheet1!BI46</f>
        <v>0</v>
      </c>
      <c r="G145" s="63">
        <f>Sheet1!BH46</f>
        <v>0</v>
      </c>
      <c r="H145" s="63">
        <f>Sheet1!BG46</f>
        <v>0</v>
      </c>
      <c r="K145" s="64">
        <f>MAX(F145-(G145+H145),0)</f>
        <v>0</v>
      </c>
      <c r="L145" s="64">
        <f>MAX(G145-(F145+H145),0)</f>
        <v>0</v>
      </c>
      <c r="M145" s="64">
        <f>MAX(H145-(F145+G145),0)</f>
        <v>0</v>
      </c>
    </row>
    <row r="146" spans="5:13">
      <c r="E146" s="63" t="str">
        <f>Sheet1!BF152</f>
        <v xml:space="preserve">#53 PALE LAVENDER </v>
      </c>
      <c r="F146" s="63">
        <f>Sheet1!BI152</f>
        <v>0</v>
      </c>
      <c r="G146" s="63">
        <f>Sheet1!BH152</f>
        <v>0</v>
      </c>
      <c r="H146" s="63">
        <f>Sheet1!BG152</f>
        <v>0.11249999999999716</v>
      </c>
      <c r="K146" s="64">
        <f>MAX(F146-(G146+H146),0)</f>
        <v>0</v>
      </c>
      <c r="L146" s="64">
        <f>MAX(G146-(F146+H146),0)</f>
        <v>0</v>
      </c>
      <c r="M146" s="64">
        <f>MAX(H146-(F146+G146),0)</f>
        <v>0.11249999999999716</v>
      </c>
    </row>
    <row r="147" spans="5:13">
      <c r="E147" s="63" t="str">
        <f>Sheet1!BF129</f>
        <v>#4590 CALCOLOR 90 YELLOW</v>
      </c>
      <c r="F147" s="63">
        <f>Sheet1!BI129</f>
        <v>25.633749999999999</v>
      </c>
      <c r="G147" s="63">
        <f>Sheet1!BH129</f>
        <v>0</v>
      </c>
      <c r="H147" s="63">
        <f>Sheet1!BG129</f>
        <v>0</v>
      </c>
      <c r="K147" s="64">
        <f>MAX(F147-(G147+H147),0)</f>
        <v>25.633749999999999</v>
      </c>
      <c r="L147" s="64">
        <f>MAX(G147-(F147+H147),0)</f>
        <v>0</v>
      </c>
      <c r="M147" s="64">
        <f>MAX(H147-(F147+G147),0)</f>
        <v>0</v>
      </c>
    </row>
    <row r="148" spans="5:13">
      <c r="E148" s="63" t="str">
        <f>Sheet1!BF32</f>
        <v>#4815 CALCOLOR 15 PINK</v>
      </c>
      <c r="F148" s="63">
        <f>Sheet1!BI32</f>
        <v>0</v>
      </c>
      <c r="G148" s="63">
        <f>Sheet1!BH32</f>
        <v>0</v>
      </c>
      <c r="H148" s="63">
        <f>Sheet1!BG32</f>
        <v>0</v>
      </c>
      <c r="K148" s="64">
        <f>MAX(F148-(G148+H148),0)</f>
        <v>0</v>
      </c>
      <c r="L148" s="64">
        <f>MAX(G148-(F148+H148),0)</f>
        <v>0</v>
      </c>
      <c r="M148" s="64">
        <f>MAX(H148-(F148+G148),0)</f>
        <v>0</v>
      </c>
    </row>
    <row r="149" spans="5:13">
      <c r="E149" s="63" t="str">
        <f>Sheet1!BF30</f>
        <v xml:space="preserve">#27 MED RED </v>
      </c>
      <c r="F149" s="63">
        <f>Sheet1!BI30</f>
        <v>0</v>
      </c>
      <c r="G149" s="63">
        <f>Sheet1!BH30</f>
        <v>0</v>
      </c>
      <c r="H149" s="63">
        <f>Sheet1!BG30</f>
        <v>0</v>
      </c>
      <c r="K149" s="64">
        <f>MAX(F149-(G149+H149),0)</f>
        <v>0</v>
      </c>
      <c r="L149" s="64">
        <f>MAX(G149-(F149+H149),0)</f>
        <v>0</v>
      </c>
      <c r="M149" s="64">
        <f>MAX(H149-(F149+G149),0)</f>
        <v>0</v>
      </c>
    </row>
    <row r="150" spans="5:13">
      <c r="E150" s="63" t="str">
        <f>Sheet1!BF213</f>
        <v xml:space="preserve">#62 BOOSTER BLUE </v>
      </c>
      <c r="F150" s="63">
        <f>Sheet1!BI213</f>
        <v>0</v>
      </c>
      <c r="G150" s="63">
        <f>Sheet1!BH213</f>
        <v>0</v>
      </c>
      <c r="H150" s="63">
        <f>Sheet1!BG213</f>
        <v>12.515000000000001</v>
      </c>
      <c r="K150" s="64">
        <f>MAX(F150-(G150+H150),0)</f>
        <v>0</v>
      </c>
      <c r="L150" s="64">
        <f>MAX(G150-(F150+H150),0)</f>
        <v>0</v>
      </c>
      <c r="M150" s="64">
        <f>MAX(H150-(F150+G150),0)</f>
        <v>12.515000000000001</v>
      </c>
    </row>
    <row r="151" spans="5:13">
      <c r="E151" s="63" t="str">
        <f>Sheet1!BF168</f>
        <v xml:space="preserve">#63 PALE BLUE </v>
      </c>
      <c r="F151" s="63">
        <f>Sheet1!BI168</f>
        <v>0</v>
      </c>
      <c r="G151" s="63">
        <f>Sheet1!BH168</f>
        <v>0</v>
      </c>
      <c r="H151" s="63">
        <f>Sheet1!BG168</f>
        <v>2.1587499999999977</v>
      </c>
      <c r="K151" s="64">
        <f>MAX(F151-(G151+H151),0)</f>
        <v>0</v>
      </c>
      <c r="L151" s="64">
        <f>MAX(G151-(F151+H151),0)</f>
        <v>0</v>
      </c>
      <c r="M151" s="64">
        <f>MAX(H151-(F151+G151),0)</f>
        <v>2.1587499999999977</v>
      </c>
    </row>
    <row r="152" spans="5:13">
      <c r="E152" s="63" t="str">
        <f>Sheet1!BF115</f>
        <v>#3315 TOUGH 1/2 PLUSGREEN</v>
      </c>
      <c r="F152" s="63">
        <f>Sheet1!BI115</f>
        <v>13.396250000000002</v>
      </c>
      <c r="G152" s="63">
        <f>Sheet1!BH115</f>
        <v>0</v>
      </c>
      <c r="H152" s="63">
        <f>Sheet1!BG115</f>
        <v>0</v>
      </c>
      <c r="K152" s="64">
        <f>MAX(F152-(G152+H152),0)</f>
        <v>13.396250000000002</v>
      </c>
      <c r="L152" s="64">
        <f>MAX(G152-(F152+H152),0)</f>
        <v>0</v>
      </c>
      <c r="M152" s="64">
        <f>MAX(H152-(F152+G152),0)</f>
        <v>0</v>
      </c>
    </row>
    <row r="153" spans="5:13">
      <c r="E153" s="63" t="str">
        <f>Sheet1!BF208</f>
        <v xml:space="preserve">#60 NO COLOR BLUE </v>
      </c>
      <c r="F153" s="63">
        <f>Sheet1!BI208</f>
        <v>0</v>
      </c>
      <c r="G153" s="63">
        <f>Sheet1!BH208</f>
        <v>0</v>
      </c>
      <c r="H153" s="63">
        <f>Sheet1!BG208</f>
        <v>9.9662499999999952</v>
      </c>
      <c r="K153" s="64">
        <f>MAX(F153-(G153+H153),0)</f>
        <v>0</v>
      </c>
      <c r="L153" s="64">
        <f>MAX(G153-(F153+H153),0)</f>
        <v>0</v>
      </c>
      <c r="M153" s="64">
        <f>MAX(H153-(F153+G153),0)</f>
        <v>9.9662499999999952</v>
      </c>
    </row>
    <row r="154" spans="5:13">
      <c r="E154" s="63" t="str">
        <f>Sheet1!BF202</f>
        <v>#3204 HALF BLUE CTB</v>
      </c>
      <c r="F154" s="63">
        <f>Sheet1!BI202</f>
        <v>0</v>
      </c>
      <c r="G154" s="63">
        <f>Sheet1!BH202</f>
        <v>0</v>
      </c>
      <c r="H154" s="63">
        <f>Sheet1!BG202</f>
        <v>8.1987499999999969</v>
      </c>
      <c r="K154" s="64">
        <f>MAX(F154-(G154+H154),0)</f>
        <v>0</v>
      </c>
      <c r="L154" s="64">
        <f>MAX(G154-(F154+H154),0)</f>
        <v>0</v>
      </c>
      <c r="M154" s="64">
        <f>MAX(H154-(F154+G154),0)</f>
        <v>8.1987499999999969</v>
      </c>
    </row>
    <row r="155" spans="5:13">
      <c r="E155" s="63" t="str">
        <f>Sheet1!BF31</f>
        <v xml:space="preserve">#38 LT ROSE </v>
      </c>
      <c r="F155" s="63">
        <f>Sheet1!BI31</f>
        <v>0</v>
      </c>
      <c r="G155" s="63">
        <f>Sheet1!BH31</f>
        <v>0</v>
      </c>
      <c r="H155" s="63">
        <f>Sheet1!BG31</f>
        <v>0</v>
      </c>
      <c r="K155" s="64">
        <f>MAX(F155-(G155+H155),0)</f>
        <v>0</v>
      </c>
      <c r="L155" s="64">
        <f>MAX(G155-(F155+H155),0)</f>
        <v>0</v>
      </c>
      <c r="M155" s="64">
        <f>MAX(H155-(F155+G155),0)</f>
        <v>0</v>
      </c>
    </row>
    <row r="156" spans="5:13">
      <c r="E156" s="63" t="str">
        <f>Sheet1!BF61</f>
        <v xml:space="preserve">#01 LT BASTARD AMBER </v>
      </c>
      <c r="F156" s="63">
        <f>Sheet1!BI61</f>
        <v>0</v>
      </c>
      <c r="G156" s="63">
        <f>Sheet1!BH61</f>
        <v>0</v>
      </c>
      <c r="H156" s="63">
        <f>Sheet1!BG61</f>
        <v>0</v>
      </c>
      <c r="K156" s="64">
        <f>MAX(F156-(G156+H156),0)</f>
        <v>0</v>
      </c>
      <c r="L156" s="64">
        <f>MAX(G156-(F156+H156),0)</f>
        <v>0</v>
      </c>
      <c r="M156" s="64">
        <f>MAX(H156-(F156+G156),0)</f>
        <v>0</v>
      </c>
    </row>
    <row r="157" spans="5:13">
      <c r="E157" s="63" t="str">
        <f>Sheet1!BF207</f>
        <v>#2008 VS INDIGO</v>
      </c>
      <c r="F157" s="63">
        <f>Sheet1!BI207</f>
        <v>0</v>
      </c>
      <c r="G157" s="63">
        <f>Sheet1!BH207</f>
        <v>0</v>
      </c>
      <c r="H157" s="63">
        <f>Sheet1!BG207</f>
        <v>9.8825000000000003</v>
      </c>
      <c r="K157" s="64">
        <f>MAX(F157-(G157+H157),0)</f>
        <v>0</v>
      </c>
      <c r="L157" s="64">
        <f>MAX(G157-(F157+H157),0)</f>
        <v>0</v>
      </c>
      <c r="M157" s="64">
        <f>MAX(H157-(F157+G157),0)</f>
        <v>9.8825000000000003</v>
      </c>
    </row>
    <row r="158" spans="5:13">
      <c r="E158" s="63" t="str">
        <f>Sheet1!BF122</f>
        <v>#313 LIGHT RELIEF YELLOW</v>
      </c>
      <c r="F158" s="63">
        <f>Sheet1!BI122</f>
        <v>19.677500000000002</v>
      </c>
      <c r="G158" s="63">
        <f>Sheet1!BH122</f>
        <v>0</v>
      </c>
      <c r="H158" s="63">
        <f>Sheet1!BG122</f>
        <v>0</v>
      </c>
      <c r="K158" s="64">
        <f>MAX(F158-(G158+H158),0)</f>
        <v>19.677500000000002</v>
      </c>
      <c r="L158" s="64">
        <f>MAX(G158-(F158+H158),0)</f>
        <v>0</v>
      </c>
      <c r="M158" s="64">
        <f>MAX(H158-(F158+G158),0)</f>
        <v>0</v>
      </c>
    </row>
    <row r="159" spans="5:13">
      <c r="E159" s="63" t="str">
        <f>Sheet1!BF132</f>
        <v>#386 LEAF GREEN</v>
      </c>
      <c r="F159" s="63">
        <f>Sheet1!BI132</f>
        <v>27.093750000000004</v>
      </c>
      <c r="G159" s="63">
        <f>Sheet1!BH132</f>
        <v>0</v>
      </c>
      <c r="H159" s="63">
        <f>Sheet1!BG132</f>
        <v>0</v>
      </c>
      <c r="K159" s="64">
        <f>MAX(F159-(G159+H159),0)</f>
        <v>27.093750000000004</v>
      </c>
      <c r="L159" s="64">
        <f>MAX(G159-(F159+H159),0)</f>
        <v>0</v>
      </c>
      <c r="M159" s="64">
        <f>MAX(H159-(F159+G159),0)</f>
        <v>0</v>
      </c>
    </row>
    <row r="160" spans="5:13">
      <c r="E160" s="63" t="str">
        <f>Sheet1!BF227</f>
        <v>#4260 CALCOLOR 60 BLUE</v>
      </c>
      <c r="F160" s="63">
        <f>Sheet1!BI227</f>
        <v>0</v>
      </c>
      <c r="G160" s="63">
        <f>Sheet1!BH227</f>
        <v>0</v>
      </c>
      <c r="H160" s="63">
        <f>Sheet1!BG227</f>
        <v>20.778749999999988</v>
      </c>
      <c r="K160" s="64">
        <f>MAX(F160-(G160+H160),0)</f>
        <v>0</v>
      </c>
      <c r="L160" s="64">
        <f>MAX(G160-(F160+H160),0)</f>
        <v>0</v>
      </c>
      <c r="M160" s="64">
        <f>MAX(H160-(F160+G160),0)</f>
        <v>20.778749999999988</v>
      </c>
    </row>
    <row r="161" spans="5:13">
      <c r="E161" s="63" t="str">
        <f>Sheet1!BF219</f>
        <v>#365 THARON DELFT BLUE</v>
      </c>
      <c r="F161" s="63">
        <f>Sheet1!BI219</f>
        <v>0</v>
      </c>
      <c r="G161" s="63">
        <f>Sheet1!BH219</f>
        <v>0</v>
      </c>
      <c r="H161" s="63">
        <f>Sheet1!BG219</f>
        <v>15.235000000000007</v>
      </c>
      <c r="K161" s="64">
        <f>MAX(F161-(G161+H161),0)</f>
        <v>0</v>
      </c>
      <c r="L161" s="64">
        <f>MAX(G161-(F161+H161),0)</f>
        <v>0</v>
      </c>
      <c r="M161" s="64">
        <f>MAX(H161-(F161+G161),0)</f>
        <v>15.235000000000007</v>
      </c>
    </row>
    <row r="162" spans="5:13">
      <c r="E162" s="63" t="str">
        <f>Sheet1!BF223</f>
        <v>#3220 DOUBLE BLUE CTB</v>
      </c>
      <c r="F162" s="63">
        <f>Sheet1!BI223</f>
        <v>0</v>
      </c>
      <c r="G162" s="63">
        <f>Sheet1!BH223</f>
        <v>0</v>
      </c>
      <c r="H162" s="63">
        <f>Sheet1!BG223</f>
        <v>17.494999999999997</v>
      </c>
      <c r="K162" s="64">
        <f>MAX(F162-(G162+H162),0)</f>
        <v>0</v>
      </c>
      <c r="L162" s="64">
        <f>MAX(G162-(F162+H162),0)</f>
        <v>0</v>
      </c>
      <c r="M162" s="64">
        <f>MAX(H162-(F162+G162),0)</f>
        <v>17.494999999999997</v>
      </c>
    </row>
    <row r="163" spans="5:13">
      <c r="E163" s="63" t="str">
        <f>Sheet1!BF131</f>
        <v xml:space="preserve">#86 PEA GREEN </v>
      </c>
      <c r="F163" s="63">
        <f>Sheet1!BI131</f>
        <v>27.037500000000001</v>
      </c>
      <c r="G163" s="63">
        <f>Sheet1!BH131</f>
        <v>0</v>
      </c>
      <c r="H163" s="63">
        <f>Sheet1!BG131</f>
        <v>0</v>
      </c>
      <c r="K163" s="64">
        <f>MAX(F163-(G163+H163),0)</f>
        <v>27.037500000000001</v>
      </c>
      <c r="L163" s="64">
        <f>MAX(G163-(F163+H163),0)</f>
        <v>0</v>
      </c>
      <c r="M163" s="64">
        <f>MAX(H163-(F163+G163),0)</f>
        <v>0</v>
      </c>
    </row>
    <row r="164" spans="5:13">
      <c r="E164" s="63" t="str">
        <f>Sheet1!BF156</f>
        <v>#3308 TOUGH MINUSGREEN</v>
      </c>
      <c r="F164" s="63">
        <f>Sheet1!BI156</f>
        <v>0</v>
      </c>
      <c r="G164" s="63">
        <f>Sheet1!BH156</f>
        <v>0</v>
      </c>
      <c r="H164" s="63">
        <f>Sheet1!BG156</f>
        <v>0.44374999999999432</v>
      </c>
      <c r="K164" s="64">
        <f>MAX(F164-(G164+H164),0)</f>
        <v>0</v>
      </c>
      <c r="L164" s="64">
        <f>MAX(G164-(F164+H164),0)</f>
        <v>0</v>
      </c>
      <c r="M164" s="64">
        <f>MAX(H164-(F164+G164),0)</f>
        <v>0.44374999999999432</v>
      </c>
    </row>
    <row r="165" spans="5:13">
      <c r="E165" s="63" t="str">
        <f>Sheet1!BF222</f>
        <v>#2007 VS BLUE</v>
      </c>
      <c r="F165" s="63">
        <f>Sheet1!BI222</f>
        <v>0</v>
      </c>
      <c r="G165" s="63">
        <f>Sheet1!BH222</f>
        <v>0</v>
      </c>
      <c r="H165" s="63">
        <f>Sheet1!BG222</f>
        <v>17.494999999999997</v>
      </c>
      <c r="K165" s="64">
        <f>MAX(F165-(G165+H165),0)</f>
        <v>0</v>
      </c>
      <c r="L165" s="64">
        <f>MAX(G165-(F165+H165),0)</f>
        <v>0</v>
      </c>
      <c r="M165" s="64">
        <f>MAX(H165-(F165+G165),0)</f>
        <v>17.494999999999997</v>
      </c>
    </row>
    <row r="166" spans="5:13">
      <c r="E166" s="63" t="str">
        <f>Sheet1!BF157</f>
        <v>#4715 CALCOLOR 15 MAGENTA</v>
      </c>
      <c r="F166" s="63">
        <f>Sheet1!BI157</f>
        <v>0</v>
      </c>
      <c r="G166" s="63">
        <f>Sheet1!BH157</f>
        <v>0</v>
      </c>
      <c r="H166" s="63">
        <f>Sheet1!BG157</f>
        <v>0.45874999999999488</v>
      </c>
      <c r="K166" s="64">
        <f>MAX(F166-(G166+H166),0)</f>
        <v>0</v>
      </c>
      <c r="L166" s="64">
        <f>MAX(G166-(F166+H166),0)</f>
        <v>0</v>
      </c>
      <c r="M166" s="64">
        <f>MAX(H166-(F166+G166),0)</f>
        <v>0.45874999999999488</v>
      </c>
    </row>
    <row r="167" spans="5:13">
      <c r="E167" s="63" t="str">
        <f>Sheet1!BF133</f>
        <v>#4460 CALCOLOR 60 GREEN</v>
      </c>
      <c r="F167" s="63">
        <f>Sheet1!BI133</f>
        <v>27.093750000000004</v>
      </c>
      <c r="G167" s="63">
        <f>Sheet1!BH133</f>
        <v>0</v>
      </c>
      <c r="H167" s="63">
        <f>Sheet1!BG133</f>
        <v>0</v>
      </c>
      <c r="K167" s="64">
        <f>MAX(F167-(G167+H167),0)</f>
        <v>27.093750000000004</v>
      </c>
      <c r="L167" s="64">
        <f>MAX(G167-(F167+H167),0)</f>
        <v>0</v>
      </c>
      <c r="M167" s="64">
        <f>MAX(H167-(F167+G167),0)</f>
        <v>0</v>
      </c>
    </row>
    <row r="168" spans="5:13">
      <c r="E168" s="63" t="str">
        <f>Sheet1!BF176</f>
        <v>#371 THEATRE BOOSTER 1</v>
      </c>
      <c r="F168" s="63">
        <f>Sheet1!BI176</f>
        <v>0</v>
      </c>
      <c r="G168" s="63">
        <f>Sheet1!BH176</f>
        <v>0</v>
      </c>
      <c r="H168" s="63">
        <f>Sheet1!BG176</f>
        <v>3.6099999999999994</v>
      </c>
      <c r="K168" s="64">
        <f>MAX(F168-(G168+H168),0)</f>
        <v>0</v>
      </c>
      <c r="L168" s="64">
        <f>MAX(G168-(F168+H168),0)</f>
        <v>0</v>
      </c>
      <c r="M168" s="64">
        <f>MAX(H168-(F168+G168),0)</f>
        <v>3.6099999999999994</v>
      </c>
    </row>
    <row r="169" spans="5:13">
      <c r="E169" s="63" t="str">
        <f>Sheet1!BF81</f>
        <v xml:space="preserve">#24 SCARLET </v>
      </c>
      <c r="F169" s="63">
        <f>Sheet1!BI81</f>
        <v>0</v>
      </c>
      <c r="G169" s="63">
        <f>Sheet1!BH81</f>
        <v>0</v>
      </c>
      <c r="H169" s="63">
        <f>Sheet1!BG81</f>
        <v>0</v>
      </c>
      <c r="K169" s="64">
        <f>MAX(F169-(G169+H169),0)</f>
        <v>0</v>
      </c>
      <c r="L169" s="64">
        <f>MAX(G169-(F169+H169),0)</f>
        <v>0</v>
      </c>
      <c r="M169" s="64">
        <f>MAX(H169-(F169+G169),0)</f>
        <v>0</v>
      </c>
    </row>
    <row r="170" spans="5:13">
      <c r="E170" s="63" t="str">
        <f>Sheet1!BF28</f>
        <v>#3313 TOUGH 1/2 MINUSGREEN</v>
      </c>
      <c r="F170" s="63">
        <f>Sheet1!BI28</f>
        <v>0</v>
      </c>
      <c r="G170" s="63">
        <f>Sheet1!BH28</f>
        <v>0</v>
      </c>
      <c r="H170" s="63">
        <f>Sheet1!BG28</f>
        <v>0</v>
      </c>
      <c r="K170" s="64">
        <f>MAX(F170-(G170+H170),0)</f>
        <v>0</v>
      </c>
      <c r="L170" s="64">
        <f>MAX(G170-(F170+H170),0)</f>
        <v>0</v>
      </c>
      <c r="M170" s="64">
        <f>MAX(H170-(F170+G170),0)</f>
        <v>0</v>
      </c>
    </row>
    <row r="171" spans="5:13">
      <c r="E171" s="63" t="str">
        <f>Sheet1!BF19</f>
        <v xml:space="preserve">#49 MED PURPLE </v>
      </c>
      <c r="F171" s="63">
        <f>Sheet1!BI19</f>
        <v>0</v>
      </c>
      <c r="G171" s="63">
        <f>Sheet1!BH19</f>
        <v>0</v>
      </c>
      <c r="H171" s="63">
        <f>Sheet1!BG19</f>
        <v>0</v>
      </c>
      <c r="K171" s="64">
        <f>MAX(F171-(G171+H171),0)</f>
        <v>0</v>
      </c>
      <c r="L171" s="64">
        <f>MAX(G171-(F171+H171),0)</f>
        <v>0</v>
      </c>
      <c r="M171" s="64">
        <f>MAX(H171-(F171+G171),0)</f>
        <v>0</v>
      </c>
    </row>
    <row r="172" spans="5:13">
      <c r="E172" s="63" t="str">
        <f>Sheet1!BF172</f>
        <v xml:space="preserve">#61 MIST BLUE </v>
      </c>
      <c r="F172" s="63">
        <f>Sheet1!BI172</f>
        <v>0</v>
      </c>
      <c r="G172" s="63">
        <f>Sheet1!BH172</f>
        <v>0</v>
      </c>
      <c r="H172" s="63">
        <f>Sheet1!BG172</f>
        <v>2.6587499999999977</v>
      </c>
      <c r="K172" s="64">
        <f>MAX(F172-(G172+H172),0)</f>
        <v>0</v>
      </c>
      <c r="L172" s="64">
        <f>MAX(G172-(F172+H172),0)</f>
        <v>0</v>
      </c>
      <c r="M172" s="64">
        <f>MAX(H172-(F172+G172),0)</f>
        <v>2.6587499999999977</v>
      </c>
    </row>
    <row r="173" spans="5:13">
      <c r="E173" s="63" t="str">
        <f>Sheet1!BF27</f>
        <v>#302 PALE BASTARD AMBER</v>
      </c>
      <c r="F173" s="63">
        <f>Sheet1!BI27</f>
        <v>0</v>
      </c>
      <c r="G173" s="63">
        <f>Sheet1!BH27</f>
        <v>0</v>
      </c>
      <c r="H173" s="63">
        <f>Sheet1!BG27</f>
        <v>0</v>
      </c>
      <c r="K173" s="64">
        <f>MAX(F173-(G173+H173),0)</f>
        <v>0</v>
      </c>
      <c r="L173" s="64">
        <f>MAX(G173-(F173+H173),0)</f>
        <v>0</v>
      </c>
      <c r="M173" s="64">
        <f>MAX(H173-(F173+G173),0)</f>
        <v>0</v>
      </c>
    </row>
    <row r="174" spans="5:13">
      <c r="E174" s="63" t="str">
        <f>Sheet1!BF41</f>
        <v xml:space="preserve">#339 BROADWAY PINK </v>
      </c>
      <c r="F174" s="63">
        <f>Sheet1!BI41</f>
        <v>0</v>
      </c>
      <c r="G174" s="63">
        <f>Sheet1!BH41</f>
        <v>0</v>
      </c>
      <c r="H174" s="63">
        <f>Sheet1!BG41</f>
        <v>0</v>
      </c>
      <c r="K174" s="64">
        <f>MAX(F174-(G174+H174),0)</f>
        <v>0</v>
      </c>
      <c r="L174" s="64">
        <f>MAX(G174-(F174+H174),0)</f>
        <v>0</v>
      </c>
      <c r="M174" s="64">
        <f>MAX(H174-(F174+G174),0)</f>
        <v>0</v>
      </c>
    </row>
    <row r="175" spans="5:13">
      <c r="E175" s="63" t="str">
        <f>Sheet1!BF209</f>
        <v>#368 WINKLER BLUE</v>
      </c>
      <c r="F175" s="63">
        <f>Sheet1!BI209</f>
        <v>0</v>
      </c>
      <c r="G175" s="63">
        <f>Sheet1!BH209</f>
        <v>0</v>
      </c>
      <c r="H175" s="63">
        <f>Sheet1!BG209</f>
        <v>11.426249999999996</v>
      </c>
      <c r="K175" s="64">
        <f>MAX(F175-(G175+H175),0)</f>
        <v>0</v>
      </c>
      <c r="L175" s="64">
        <f>MAX(G175-(F175+H175),0)</f>
        <v>0</v>
      </c>
      <c r="M175" s="64">
        <f>MAX(H175-(F175+G175),0)</f>
        <v>11.426249999999996</v>
      </c>
    </row>
    <row r="176" spans="5:13">
      <c r="E176" s="63" t="str">
        <f>Sheet1!BF104</f>
        <v xml:space="preserve">#66 COOL BLUE </v>
      </c>
      <c r="F176" s="63">
        <f>Sheet1!BI104</f>
        <v>5.5625</v>
      </c>
      <c r="G176" s="63">
        <f>Sheet1!BH104</f>
        <v>0</v>
      </c>
      <c r="H176" s="63">
        <f>Sheet1!BG104</f>
        <v>0</v>
      </c>
      <c r="K176" s="64">
        <f>MAX(F176-(G176+H176),0)</f>
        <v>5.5625</v>
      </c>
      <c r="L176" s="64">
        <f>MAX(G176-(F176+H176),0)</f>
        <v>0</v>
      </c>
      <c r="M176" s="64">
        <f>MAX(H176-(F176+G176),0)</f>
        <v>0</v>
      </c>
    </row>
    <row r="177" spans="5:13">
      <c r="E177" s="63" t="str">
        <f>Sheet1!BF88</f>
        <v xml:space="preserve">#22 DEEP AMBER </v>
      </c>
      <c r="F177" s="63">
        <f>Sheet1!BI88</f>
        <v>0</v>
      </c>
      <c r="G177" s="63">
        <f>Sheet1!BH88</f>
        <v>0</v>
      </c>
      <c r="H177" s="63">
        <f>Sheet1!BG88</f>
        <v>0</v>
      </c>
      <c r="K177" s="64">
        <f>MAX(F177-(G177+H177),0)</f>
        <v>0</v>
      </c>
      <c r="L177" s="64">
        <f>MAX(G177-(F177+H177),0)</f>
        <v>0</v>
      </c>
      <c r="M177" s="64">
        <f>MAX(H177-(F177+G177),0)</f>
        <v>0</v>
      </c>
    </row>
    <row r="178" spans="5:13">
      <c r="E178" s="63" t="str">
        <f>Sheet1!BF124</f>
        <v xml:space="preserve">#88 LT GREEN </v>
      </c>
      <c r="F178" s="63">
        <f>Sheet1!BI124</f>
        <v>21.147499999999994</v>
      </c>
      <c r="G178" s="63">
        <f>Sheet1!BH124</f>
        <v>0</v>
      </c>
      <c r="H178" s="63">
        <f>Sheet1!BG124</f>
        <v>0</v>
      </c>
      <c r="K178" s="64">
        <f>MAX(F178-(G178+H178),0)</f>
        <v>21.147499999999994</v>
      </c>
      <c r="L178" s="64">
        <f>MAX(G178-(F178+H178),0)</f>
        <v>0</v>
      </c>
      <c r="M178" s="64">
        <f>MAX(H178-(F178+G178),0)</f>
        <v>0</v>
      </c>
    </row>
    <row r="179" spans="5:13">
      <c r="E179" s="63" t="str">
        <f>Sheet1!BF52</f>
        <v>#331 SHELL PINK</v>
      </c>
      <c r="F179" s="63">
        <f>Sheet1!BI52</f>
        <v>0</v>
      </c>
      <c r="G179" s="63">
        <f>Sheet1!BH52</f>
        <v>0</v>
      </c>
      <c r="H179" s="63">
        <f>Sheet1!BG52</f>
        <v>0</v>
      </c>
      <c r="K179" s="64">
        <f>MAX(F179-(G179+H179),0)</f>
        <v>0</v>
      </c>
      <c r="L179" s="64">
        <f>MAX(G179-(F179+H179),0)</f>
        <v>0</v>
      </c>
      <c r="M179" s="64">
        <f>MAX(H179-(F179+G179),0)</f>
        <v>0</v>
      </c>
    </row>
    <row r="180" spans="5:13">
      <c r="E180" s="63" t="str">
        <f>Sheet1!BF43</f>
        <v xml:space="preserve">#02 BASTARD AMBER </v>
      </c>
      <c r="F180" s="63">
        <f>Sheet1!BI43</f>
        <v>0</v>
      </c>
      <c r="G180" s="63">
        <f>Sheet1!BH43</f>
        <v>0</v>
      </c>
      <c r="H180" s="63">
        <f>Sheet1!BG43</f>
        <v>0</v>
      </c>
      <c r="K180" s="64">
        <f>MAX(F180-(G180+H180),0)</f>
        <v>0</v>
      </c>
      <c r="L180" s="64">
        <f>MAX(G180-(F180+H180),0)</f>
        <v>0</v>
      </c>
      <c r="M180" s="64">
        <f>MAX(H180-(F180+G180),0)</f>
        <v>0</v>
      </c>
    </row>
    <row r="181" spans="5:13">
      <c r="E181" s="63" t="str">
        <f>Sheet1!BF49</f>
        <v xml:space="preserve">#26 LT RED </v>
      </c>
      <c r="F181" s="63">
        <f>Sheet1!BI49</f>
        <v>0</v>
      </c>
      <c r="G181" s="63">
        <f>Sheet1!BH49</f>
        <v>0</v>
      </c>
      <c r="H181" s="63">
        <f>Sheet1!BG49</f>
        <v>0</v>
      </c>
      <c r="K181" s="64">
        <f>MAX(F181-(G181+H181),0)</f>
        <v>0</v>
      </c>
      <c r="L181" s="64">
        <f>MAX(G181-(F181+H181),0)</f>
        <v>0</v>
      </c>
      <c r="M181" s="64">
        <f>MAX(H181-(F181+G181),0)</f>
        <v>0</v>
      </c>
    </row>
    <row r="182" spans="5:13">
      <c r="E182" s="63" t="str">
        <f>Sheet1!BF212</f>
        <v xml:space="preserve">#376 BERMUDA BLUE </v>
      </c>
      <c r="F182" s="63">
        <f>Sheet1!BI212</f>
        <v>0</v>
      </c>
      <c r="G182" s="63">
        <f>Sheet1!BH212</f>
        <v>0</v>
      </c>
      <c r="H182" s="63">
        <f>Sheet1!BG212</f>
        <v>12.46875</v>
      </c>
      <c r="K182" s="64">
        <f>MAX(F182-(G182+H182),0)</f>
        <v>0</v>
      </c>
      <c r="L182" s="64">
        <f>MAX(G182-(F182+H182),0)</f>
        <v>0</v>
      </c>
      <c r="M182" s="64">
        <f>MAX(H182-(F182+G182),0)</f>
        <v>12.46875</v>
      </c>
    </row>
    <row r="183" spans="5:13">
      <c r="E183" s="63" t="str">
        <f>Sheet1!BF59</f>
        <v xml:space="preserve">#43 DEEP PINK </v>
      </c>
      <c r="F183" s="63">
        <f>Sheet1!BI59</f>
        <v>0</v>
      </c>
      <c r="G183" s="63">
        <f>Sheet1!BH59</f>
        <v>0</v>
      </c>
      <c r="H183" s="63">
        <f>Sheet1!BG59</f>
        <v>0</v>
      </c>
      <c r="K183" s="64">
        <f>MAX(F183-(G183+H183),0)</f>
        <v>0</v>
      </c>
      <c r="L183" s="64">
        <f>MAX(G183-(F183+H183),0)</f>
        <v>0</v>
      </c>
      <c r="M183" s="64">
        <f>MAX(H183-(F183+G183),0)</f>
        <v>0</v>
      </c>
    </row>
    <row r="184" spans="5:13">
      <c r="E184" s="63" t="str">
        <f>Sheet1!BF191</f>
        <v>#366 JORDAN BLUE</v>
      </c>
      <c r="F184" s="63">
        <f>Sheet1!BI191</f>
        <v>0</v>
      </c>
      <c r="G184" s="63">
        <f>Sheet1!BH191</f>
        <v>0</v>
      </c>
      <c r="H184" s="63">
        <f>Sheet1!BG191</f>
        <v>5.9287500000000009</v>
      </c>
      <c r="K184" s="64">
        <f>MAX(F184-(G184+H184),0)</f>
        <v>0</v>
      </c>
      <c r="L184" s="64">
        <f>MAX(G184-(F184+H184),0)</f>
        <v>0</v>
      </c>
      <c r="M184" s="64">
        <f>MAX(H184-(F184+G184),0)</f>
        <v>5.9287500000000009</v>
      </c>
    </row>
    <row r="185" spans="5:13">
      <c r="E185" s="63" t="str">
        <f>Sheet1!BF48</f>
        <v xml:space="preserve">#304 PALE APRICOT </v>
      </c>
      <c r="F185" s="63">
        <f>Sheet1!BI48</f>
        <v>0</v>
      </c>
      <c r="G185" s="63">
        <f>Sheet1!BH48</f>
        <v>0</v>
      </c>
      <c r="H185" s="63">
        <f>Sheet1!BG48</f>
        <v>0</v>
      </c>
      <c r="K185" s="64">
        <f>MAX(F185-(G185+H185),0)</f>
        <v>0</v>
      </c>
      <c r="L185" s="64">
        <f>MAX(G185-(F185+H185),0)</f>
        <v>0</v>
      </c>
      <c r="M185" s="64">
        <f>MAX(H185-(F185+G185),0)</f>
        <v>0</v>
      </c>
    </row>
    <row r="186" spans="5:13">
      <c r="E186" s="63" t="str">
        <f>Sheet1!BF102</f>
        <v>#2003 VS YELLOW</v>
      </c>
      <c r="F186" s="63">
        <f>Sheet1!BI102</f>
        <v>4.5575000000000045</v>
      </c>
      <c r="G186" s="63">
        <f>Sheet1!BH102</f>
        <v>0</v>
      </c>
      <c r="H186" s="63">
        <f>Sheet1!BG102</f>
        <v>0</v>
      </c>
      <c r="K186" s="64">
        <f>MAX(F186-(G186+H186),0)</f>
        <v>4.5575000000000045</v>
      </c>
      <c r="L186" s="64">
        <f>MAX(G186-(F186+H186),0)</f>
        <v>0</v>
      </c>
      <c r="M186" s="64">
        <f>MAX(H186-(F186+G186),0)</f>
        <v>0</v>
      </c>
    </row>
    <row r="187" spans="5:13">
      <c r="E187" s="63" t="str">
        <f>Sheet1!BF128</f>
        <v>#4430 CALCOLOR 30 GREEN</v>
      </c>
      <c r="F187" s="63">
        <f>Sheet1!BI128</f>
        <v>25.307499999999997</v>
      </c>
      <c r="G187" s="63">
        <f>Sheet1!BH128</f>
        <v>0</v>
      </c>
      <c r="H187" s="63">
        <f>Sheet1!BG128</f>
        <v>0</v>
      </c>
      <c r="K187" s="64">
        <f>MAX(F187-(G187+H187),0)</f>
        <v>25.307499999999997</v>
      </c>
      <c r="L187" s="64">
        <f>MAX(G187-(F187+H187),0)</f>
        <v>0</v>
      </c>
      <c r="M187" s="64">
        <f>MAX(H187-(F187+G187),0)</f>
        <v>0</v>
      </c>
    </row>
    <row r="188" spans="5:13">
      <c r="E188" s="63" t="str">
        <f>Sheet1!BF189</f>
        <v>#4215 CALCOLOR 15 BLUE</v>
      </c>
      <c r="F188" s="63">
        <f>Sheet1!BI189</f>
        <v>0</v>
      </c>
      <c r="G188" s="63">
        <f>Sheet1!BH189</f>
        <v>0</v>
      </c>
      <c r="H188" s="63">
        <f>Sheet1!BG189</f>
        <v>5.7324999999999875</v>
      </c>
      <c r="K188" s="64">
        <f>MAX(F188-(G188+H188),0)</f>
        <v>0</v>
      </c>
      <c r="L188" s="64">
        <f>MAX(G188-(F188+H188),0)</f>
        <v>0</v>
      </c>
      <c r="M188" s="64">
        <f>MAX(H188-(F188+G188),0)</f>
        <v>5.7324999999999875</v>
      </c>
    </row>
    <row r="189" spans="5:13">
      <c r="E189" s="63" t="str">
        <f>Sheet1!BF216</f>
        <v>#4230 CALCOLOR 30 BLUE</v>
      </c>
      <c r="F189" s="63">
        <f>Sheet1!BI216</f>
        <v>0</v>
      </c>
      <c r="G189" s="63">
        <f>Sheet1!BH216</f>
        <v>0</v>
      </c>
      <c r="H189" s="63">
        <f>Sheet1!BG216</f>
        <v>13.988750000000003</v>
      </c>
      <c r="K189" s="64">
        <f>MAX(F189-(G189+H189),0)</f>
        <v>0</v>
      </c>
      <c r="L189" s="64">
        <f>MAX(G189-(F189+H189),0)</f>
        <v>0</v>
      </c>
      <c r="M189" s="64">
        <f>MAX(H189-(F189+G189),0)</f>
        <v>13.988750000000003</v>
      </c>
    </row>
    <row r="190" spans="5:13">
      <c r="E190" s="63" t="str">
        <f>Sheet1!BF147</f>
        <v>#370 ITALIAN BLUE</v>
      </c>
      <c r="F190" s="63">
        <f>Sheet1!BI147</f>
        <v>14.658750000000001</v>
      </c>
      <c r="G190" s="63">
        <f>Sheet1!BH147</f>
        <v>26.738749999999996</v>
      </c>
      <c r="H190" s="63">
        <f>Sheet1!BG147</f>
        <v>0</v>
      </c>
      <c r="K190" s="64">
        <f>MAX(F190-(G190+H190),0)</f>
        <v>0</v>
      </c>
      <c r="L190" s="64">
        <f>MAX(G190-(F190+H190),0)</f>
        <v>12.079999999999995</v>
      </c>
      <c r="M190" s="64">
        <f>MAX(H190-(F190+G190),0)</f>
        <v>0</v>
      </c>
    </row>
    <row r="191" spans="5:13">
      <c r="E191" s="63" t="str">
        <f>Sheet1!BF215</f>
        <v>#4790 CALCOLOR 90 MAGENTA</v>
      </c>
      <c r="F191" s="63">
        <f>Sheet1!BI215</f>
        <v>0</v>
      </c>
      <c r="G191" s="63">
        <f>Sheet1!BH215</f>
        <v>0</v>
      </c>
      <c r="H191" s="63">
        <f>Sheet1!BG215</f>
        <v>12.936249999999994</v>
      </c>
      <c r="K191" s="64">
        <f>MAX(F191-(G191+H191),0)</f>
        <v>0</v>
      </c>
      <c r="L191" s="64">
        <f>MAX(G191-(F191+H191),0)</f>
        <v>0</v>
      </c>
      <c r="M191" s="64">
        <f>MAX(H191-(F191+G191),0)</f>
        <v>12.936249999999994</v>
      </c>
    </row>
    <row r="192" spans="5:13">
      <c r="E192" s="63" t="str">
        <f>Sheet1!BF51</f>
        <v xml:space="preserve">#42 DEEP SALMON </v>
      </c>
      <c r="F192" s="63">
        <f>Sheet1!BI51</f>
        <v>0</v>
      </c>
      <c r="G192" s="63">
        <f>Sheet1!BH51</f>
        <v>0</v>
      </c>
      <c r="H192" s="63">
        <f>Sheet1!BG51</f>
        <v>0</v>
      </c>
      <c r="K192" s="64">
        <f>MAX(F192-(G192+H192),0)</f>
        <v>0</v>
      </c>
      <c r="L192" s="64">
        <f>MAX(G192-(F192+H192),0)</f>
        <v>0</v>
      </c>
      <c r="M192" s="64">
        <f>MAX(H192-(F192+G192),0)</f>
        <v>0</v>
      </c>
    </row>
    <row r="193" spans="5:13">
      <c r="E193" s="63" t="str">
        <f>Sheet1!BF192</f>
        <v>#2009 VS VIOLET</v>
      </c>
      <c r="F193" s="63">
        <f>Sheet1!BI192</f>
        <v>0</v>
      </c>
      <c r="G193" s="63">
        <f>Sheet1!BH192</f>
        <v>0</v>
      </c>
      <c r="H193" s="63">
        <f>Sheet1!BG192</f>
        <v>6.0487500000000018</v>
      </c>
      <c r="K193" s="64">
        <f>MAX(F193-(G193+H193),0)</f>
        <v>0</v>
      </c>
      <c r="L193" s="64">
        <f>MAX(G193-(F193+H193),0)</f>
        <v>0</v>
      </c>
      <c r="M193" s="64">
        <f>MAX(H193-(F193+G193),0)</f>
        <v>6.0487500000000018</v>
      </c>
    </row>
    <row r="194" spans="5:13">
      <c r="E194" s="63" t="str">
        <f>Sheet1!BF26</f>
        <v xml:space="preserve">#99 CHOCOLATE </v>
      </c>
      <c r="F194" s="63">
        <f>Sheet1!BI26</f>
        <v>0</v>
      </c>
      <c r="G194" s="63">
        <f>Sheet1!BH26</f>
        <v>0</v>
      </c>
      <c r="H194" s="63">
        <f>Sheet1!BG26</f>
        <v>0</v>
      </c>
      <c r="K194" s="64">
        <f>MAX(F194-(G194+H194),0)</f>
        <v>0</v>
      </c>
      <c r="L194" s="64">
        <f>MAX(G194-(F194+H194),0)</f>
        <v>0</v>
      </c>
      <c r="M194" s="64">
        <f>MAX(H194-(F194+G194),0)</f>
        <v>0</v>
      </c>
    </row>
    <row r="195" spans="5:13">
      <c r="E195" s="63" t="str">
        <f>Sheet1!BF166</f>
        <v>#356 MIDDLE LAVENDER</v>
      </c>
      <c r="F195" s="63">
        <f>Sheet1!BI166</f>
        <v>0</v>
      </c>
      <c r="G195" s="63">
        <f>Sheet1!BH166</f>
        <v>0</v>
      </c>
      <c r="H195" s="63">
        <f>Sheet1!BG166</f>
        <v>1.6312500000000085</v>
      </c>
      <c r="K195" s="64">
        <f>MAX(F195-(G195+H195),0)</f>
        <v>0</v>
      </c>
      <c r="L195" s="64">
        <f>MAX(G195-(F195+H195),0)</f>
        <v>0</v>
      </c>
      <c r="M195" s="64">
        <f>MAX(H195-(F195+G195),0)</f>
        <v>1.6312500000000085</v>
      </c>
    </row>
    <row r="196" spans="5:13">
      <c r="E196" s="63" t="str">
        <f>Sheet1!BF173</f>
        <v xml:space="preserve">#355 PALE VIOLET </v>
      </c>
      <c r="F196" s="63">
        <f>Sheet1!BI173</f>
        <v>0</v>
      </c>
      <c r="G196" s="63">
        <f>Sheet1!BH173</f>
        <v>0</v>
      </c>
      <c r="H196" s="63">
        <f>Sheet1!BG173</f>
        <v>2.730000000000004</v>
      </c>
      <c r="K196" s="64">
        <f>MAX(F196-(G196+H196),0)</f>
        <v>0</v>
      </c>
      <c r="L196" s="64">
        <f>MAX(G196-(F196+H196),0)</f>
        <v>0</v>
      </c>
      <c r="M196" s="64">
        <f>MAX(H196-(F196+G196),0)</f>
        <v>2.730000000000004</v>
      </c>
    </row>
    <row r="197" spans="5:13">
      <c r="E197" s="63" t="str">
        <f>Sheet1!BF103</f>
        <v>#3317 TOUGH 1/8 PLUSGREEN</v>
      </c>
      <c r="F197" s="63">
        <f>Sheet1!BI103</f>
        <v>4.9887500000000102</v>
      </c>
      <c r="G197" s="63">
        <f>Sheet1!BH103</f>
        <v>0</v>
      </c>
      <c r="H197" s="63">
        <f>Sheet1!BG103</f>
        <v>0</v>
      </c>
      <c r="K197" s="64">
        <f>MAX(F197-(G197+H197),0)</f>
        <v>4.9887500000000102</v>
      </c>
      <c r="L197" s="64">
        <f>MAX(G197-(F197+H197),0)</f>
        <v>0</v>
      </c>
      <c r="M197" s="64">
        <f>MAX(H197-(F197+G197),0)</f>
        <v>0</v>
      </c>
    </row>
    <row r="198" spans="5:13">
      <c r="E198" s="63" t="str">
        <f>Sheet1!BF218</f>
        <v>#3202 FULL BLUE CTB</v>
      </c>
      <c r="F198" s="63">
        <f>Sheet1!BI218</f>
        <v>0</v>
      </c>
      <c r="G198" s="63">
        <f>Sheet1!BH218</f>
        <v>0</v>
      </c>
      <c r="H198" s="63">
        <f>Sheet1!BG218</f>
        <v>15.235000000000007</v>
      </c>
      <c r="K198" s="64">
        <f>MAX(F198-(G198+H198),0)</f>
        <v>0</v>
      </c>
      <c r="L198" s="64">
        <f>MAX(G198-(F198+H198),0)</f>
        <v>0</v>
      </c>
      <c r="M198" s="64">
        <f>MAX(H198-(F198+G198),0)</f>
        <v>15.235000000000007</v>
      </c>
    </row>
    <row r="199" spans="5:13">
      <c r="E199" s="63" t="str">
        <f>Sheet1!BF177</f>
        <v xml:space="preserve">#64 LT STEEL BLUE </v>
      </c>
      <c r="F199" s="63">
        <f>Sheet1!BI177</f>
        <v>0</v>
      </c>
      <c r="G199" s="63">
        <f>Sheet1!BH177</f>
        <v>0</v>
      </c>
      <c r="H199" s="63">
        <f>Sheet1!BG177</f>
        <v>3.863749999999996</v>
      </c>
      <c r="K199" s="64">
        <f>MAX(F199-(G199+H199),0)</f>
        <v>0</v>
      </c>
      <c r="L199" s="64">
        <f>MAX(G199-(F199+H199),0)</f>
        <v>0</v>
      </c>
      <c r="M199" s="64">
        <f>MAX(H199-(F199+G199),0)</f>
        <v>3.863749999999996</v>
      </c>
    </row>
    <row r="200" spans="5:13">
      <c r="E200" s="63" t="str">
        <f>Sheet1!BF33</f>
        <v xml:space="preserve">#46 MAGENTA </v>
      </c>
      <c r="F200" s="63">
        <f>Sheet1!BI33</f>
        <v>0</v>
      </c>
      <c r="G200" s="63">
        <f>Sheet1!BH33</f>
        <v>0</v>
      </c>
      <c r="H200" s="63">
        <f>Sheet1!BG33</f>
        <v>0</v>
      </c>
      <c r="K200" s="64">
        <f>MAX(F200-(G200+H200),0)</f>
        <v>0</v>
      </c>
      <c r="L200" s="64">
        <f>MAX(G200-(F200+H200),0)</f>
        <v>0</v>
      </c>
      <c r="M200" s="64">
        <f>MAX(H200-(F200+G200),0)</f>
        <v>0</v>
      </c>
    </row>
    <row r="201" spans="5:13">
      <c r="E201" s="63" t="str">
        <f>Sheet1!BF25</f>
        <v>#3318 TOUGH 1/8 MINUSGREEN</v>
      </c>
      <c r="F201" s="63">
        <f>Sheet1!BI25</f>
        <v>0</v>
      </c>
      <c r="G201" s="63">
        <f>Sheet1!BH25</f>
        <v>0</v>
      </c>
      <c r="H201" s="63">
        <f>Sheet1!BG25</f>
        <v>0</v>
      </c>
      <c r="K201" s="64">
        <f>MAX(F201-(G201+H201),0)</f>
        <v>0</v>
      </c>
      <c r="L201" s="64">
        <f>MAX(G201-(F201+H201),0)</f>
        <v>0</v>
      </c>
      <c r="M201" s="64">
        <f>MAX(H201-(F201+G201),0)</f>
        <v>0</v>
      </c>
    </row>
    <row r="202" spans="5:13">
      <c r="E202" s="63" t="str">
        <f>Sheet1!BF95</f>
        <v>#3442 HALF STRAW</v>
      </c>
      <c r="F202" s="63">
        <f>Sheet1!BI95</f>
        <v>1.8050000000000068</v>
      </c>
      <c r="G202" s="63">
        <f>Sheet1!BH95</f>
        <v>0</v>
      </c>
      <c r="H202" s="63">
        <f>Sheet1!BG95</f>
        <v>0</v>
      </c>
      <c r="K202" s="64">
        <f>MAX(F202-(G202+H202),0)</f>
        <v>1.8050000000000068</v>
      </c>
      <c r="L202" s="64">
        <f>MAX(G202-(F202+H202),0)</f>
        <v>0</v>
      </c>
      <c r="M202" s="64">
        <f>MAX(H202-(F202+G202),0)</f>
        <v>0</v>
      </c>
    </row>
    <row r="203" spans="5:13">
      <c r="E203" s="63" t="str">
        <f>Sheet1!BF20</f>
        <v xml:space="preserve">#48 ROSE PURPLE </v>
      </c>
      <c r="F203" s="63">
        <f>Sheet1!BI20</f>
        <v>0</v>
      </c>
      <c r="G203" s="63">
        <f>Sheet1!BH20</f>
        <v>0</v>
      </c>
      <c r="H203" s="63">
        <f>Sheet1!BG20</f>
        <v>0</v>
      </c>
      <c r="K203" s="64">
        <f>MAX(F203-(G203+H203),0)</f>
        <v>0</v>
      </c>
      <c r="L203" s="64">
        <f>MAX(G203-(F203+H203),0)</f>
        <v>0</v>
      </c>
      <c r="M203" s="64">
        <f>MAX(H203-(F203+G203),0)</f>
        <v>0</v>
      </c>
    </row>
    <row r="204" spans="5:13">
      <c r="E204" s="63" t="str">
        <f>Sheet1!BF130</f>
        <v xml:space="preserve">#12 STRAW </v>
      </c>
      <c r="F204" s="63">
        <f>Sheet1!BI130</f>
        <v>26.043750000000003</v>
      </c>
      <c r="G204" s="63">
        <f>Sheet1!BH130</f>
        <v>0</v>
      </c>
      <c r="H204" s="63">
        <f>Sheet1!BG130</f>
        <v>0</v>
      </c>
      <c r="K204" s="64">
        <f>MAX(F204-(G204+H204),0)</f>
        <v>26.043750000000003</v>
      </c>
      <c r="L204" s="64">
        <f>MAX(G204-(F204+H204),0)</f>
        <v>0</v>
      </c>
      <c r="M204" s="64">
        <f>MAX(H204-(F204+G204),0)</f>
        <v>0</v>
      </c>
    </row>
    <row r="205" spans="5:13">
      <c r="E205" s="63" t="str">
        <f>Sheet1!BF87</f>
        <v xml:space="preserve">#19 FIRE </v>
      </c>
      <c r="F205" s="63">
        <f>Sheet1!BI87</f>
        <v>0</v>
      </c>
      <c r="G205" s="63">
        <f>Sheet1!BH87</f>
        <v>0</v>
      </c>
      <c r="H205" s="63">
        <f>Sheet1!BG87</f>
        <v>0</v>
      </c>
      <c r="K205" s="64">
        <f>MAX(F205-(G205+H205),0)</f>
        <v>0</v>
      </c>
      <c r="L205" s="64">
        <f>MAX(G205-(F205+H205),0)</f>
        <v>0</v>
      </c>
      <c r="M205" s="64">
        <f>MAX(H205-(F205+G205),0)</f>
        <v>0</v>
      </c>
    </row>
    <row r="206" spans="5:13">
      <c r="E206" s="63" t="str">
        <f>Sheet1!BF140</f>
        <v xml:space="preserve">#83 MED BLUE </v>
      </c>
      <c r="F206" s="63">
        <f>Sheet1!BI140</f>
        <v>0</v>
      </c>
      <c r="G206" s="63">
        <f>Sheet1!BH140</f>
        <v>2.865000000000002</v>
      </c>
      <c r="H206" s="63">
        <f>Sheet1!BG140</f>
        <v>0</v>
      </c>
      <c r="K206" s="64">
        <f>MAX(F206-(G206+H206),0)</f>
        <v>0</v>
      </c>
      <c r="L206" s="64">
        <f>MAX(G206-(F206+H206),0)</f>
        <v>2.865000000000002</v>
      </c>
      <c r="M206" s="64">
        <f>MAX(H206-(F206+G206),0)</f>
        <v>0</v>
      </c>
    </row>
    <row r="207" spans="5:13">
      <c r="E207" s="63" t="str">
        <f>Sheet1!BF94</f>
        <v>#3410 SUN 1/8 CTO</v>
      </c>
      <c r="F207" s="63">
        <f>Sheet1!BI94</f>
        <v>1.4925000000000068</v>
      </c>
      <c r="G207" s="63">
        <f>Sheet1!BH94</f>
        <v>0</v>
      </c>
      <c r="H207" s="63">
        <f>Sheet1!BG94</f>
        <v>0</v>
      </c>
      <c r="K207" s="64">
        <f>MAX(F207-(G207+H207),0)</f>
        <v>1.4925000000000068</v>
      </c>
      <c r="L207" s="64">
        <f>MAX(G207-(F207+H207),0)</f>
        <v>0</v>
      </c>
      <c r="M207" s="64">
        <f>MAX(H207-(F207+G207),0)</f>
        <v>0</v>
      </c>
    </row>
    <row r="208" spans="5:13">
      <c r="E208" s="63" t="str">
        <f>Sheet1!BF53</f>
        <v>#4630 CALCOLOR 30 RED</v>
      </c>
      <c r="F208" s="63">
        <f>Sheet1!BI53</f>
        <v>0</v>
      </c>
      <c r="G208" s="63">
        <f>Sheet1!BH53</f>
        <v>0</v>
      </c>
      <c r="H208" s="63">
        <f>Sheet1!BG53</f>
        <v>0</v>
      </c>
      <c r="K208" s="64">
        <f>MAX(F208-(G208+H208),0)</f>
        <v>0</v>
      </c>
      <c r="L208" s="64">
        <f>MAX(G208-(F208+H208),0)</f>
        <v>0</v>
      </c>
      <c r="M208" s="64">
        <f>MAX(H208-(F208+G208),0)</f>
        <v>0</v>
      </c>
    </row>
    <row r="209" spans="5:13">
      <c r="E209" s="63" t="str">
        <f>Sheet1!BF93</f>
        <v>#00 CLEAR</v>
      </c>
      <c r="F209" s="63">
        <f>Sheet1!BI93</f>
        <v>1.375</v>
      </c>
      <c r="G209" s="63">
        <f>Sheet1!BH93</f>
        <v>0</v>
      </c>
      <c r="H209" s="63">
        <f>Sheet1!BG93</f>
        <v>0</v>
      </c>
      <c r="K209" s="64">
        <f>MAX(F209-(G209+H209),0)</f>
        <v>1.375</v>
      </c>
      <c r="L209" s="64">
        <f>MAX(G209-(F209+H209),0)</f>
        <v>0</v>
      </c>
      <c r="M209" s="64">
        <f>MAX(H209-(F209+G209),0)</f>
        <v>0</v>
      </c>
    </row>
    <row r="210" spans="5:13">
      <c r="E210" s="63" t="str">
        <f>Sheet1!BF127</f>
        <v>#4560 CALCOLOR 60 YELLOW</v>
      </c>
      <c r="F210" s="63">
        <f>Sheet1!BI127</f>
        <v>23.377499999999998</v>
      </c>
      <c r="G210" s="63">
        <f>Sheet1!BH127</f>
        <v>0</v>
      </c>
      <c r="H210" s="63">
        <f>Sheet1!BG127</f>
        <v>0</v>
      </c>
      <c r="K210" s="64">
        <f>MAX(F210-(G210+H210),0)</f>
        <v>23.377499999999998</v>
      </c>
      <c r="L210" s="64">
        <f>MAX(G210-(F210+H210),0)</f>
        <v>0</v>
      </c>
      <c r="M210" s="64">
        <f>MAX(H210-(F210+G210),0)</f>
        <v>0</v>
      </c>
    </row>
    <row r="211" spans="5:13">
      <c r="E211" s="63" t="str">
        <f>Sheet1!BF224</f>
        <v>#4990 CALCOLOR 90 LAVENDER</v>
      </c>
      <c r="F211" s="63">
        <f>Sheet1!BI224</f>
        <v>0</v>
      </c>
      <c r="G211" s="63">
        <f>Sheet1!BH224</f>
        <v>0</v>
      </c>
      <c r="H211" s="63">
        <f>Sheet1!BG224</f>
        <v>18.471249999999998</v>
      </c>
      <c r="K211" s="64">
        <f>MAX(F211-(G211+H211),0)</f>
        <v>0</v>
      </c>
      <c r="L211" s="64">
        <f>MAX(G211-(F211+H211),0)</f>
        <v>0</v>
      </c>
      <c r="M211" s="64">
        <f>MAX(H211-(F211+G211),0)</f>
        <v>18.471249999999998</v>
      </c>
    </row>
    <row r="212" spans="5:13">
      <c r="E212" s="63" t="str">
        <f>Sheet1!BF134</f>
        <v xml:space="preserve">#312 CANARY </v>
      </c>
      <c r="F212" s="63">
        <f>Sheet1!BI134</f>
        <v>27.221249999999998</v>
      </c>
      <c r="G212" s="63">
        <f>Sheet1!BH134</f>
        <v>0</v>
      </c>
      <c r="H212" s="63">
        <f>Sheet1!BG134</f>
        <v>0</v>
      </c>
      <c r="K212" s="64">
        <f>MAX(F212-(G212+H212),0)</f>
        <v>27.221249999999998</v>
      </c>
      <c r="L212" s="64">
        <f>MAX(G212-(F212+H212),0)</f>
        <v>0</v>
      </c>
      <c r="M212" s="64">
        <f>MAX(H212-(F212+G212),0)</f>
        <v>0</v>
      </c>
    </row>
    <row r="213" spans="5:13">
      <c r="E213" s="63" t="str">
        <f>Sheet1!BF77</f>
        <v xml:space="preserve">#318 MAYAN SUN </v>
      </c>
      <c r="F213" s="63">
        <f>Sheet1!BI77</f>
        <v>0</v>
      </c>
      <c r="G213" s="63">
        <f>Sheet1!BH77</f>
        <v>0</v>
      </c>
      <c r="H213" s="63">
        <f>Sheet1!BG77</f>
        <v>0</v>
      </c>
      <c r="K213" s="64">
        <f>MAX(F213-(G213+H213),0)</f>
        <v>0</v>
      </c>
      <c r="L213" s="64">
        <f>MAX(G213-(F213+H213),0)</f>
        <v>0</v>
      </c>
      <c r="M213" s="64">
        <f>MAX(H213-(F213+G213),0)</f>
        <v>0</v>
      </c>
    </row>
    <row r="214" spans="5:13">
      <c r="E214" s="63" t="str">
        <f>Sheet1!BF4</f>
        <v>#3216 EIGHTH BLUE CTB</v>
      </c>
      <c r="F214" s="63">
        <f>Sheet1!BI4</f>
        <v>0</v>
      </c>
      <c r="G214" s="63">
        <f>Sheet1!BH4</f>
        <v>0</v>
      </c>
      <c r="H214" s="63">
        <f>Sheet1!BG4</f>
        <v>0</v>
      </c>
      <c r="K214" s="64">
        <f>MAX(F214-(G214+H214),0)</f>
        <v>0</v>
      </c>
      <c r="L214" s="64">
        <f>MAX(G214-(F214+H214),0)</f>
        <v>0</v>
      </c>
      <c r="M214" s="64">
        <f>MAX(H214-(F214+G214),0)</f>
        <v>0</v>
      </c>
    </row>
    <row r="215" spans="5:13">
      <c r="E215" s="63" t="str">
        <f>Sheet1!BF96</f>
        <v xml:space="preserve">#08 PALE GOLD </v>
      </c>
      <c r="F215" s="63">
        <f>Sheet1!BI96</f>
        <v>2.9250000000000114</v>
      </c>
      <c r="G215" s="63">
        <f>Sheet1!BH96</f>
        <v>0</v>
      </c>
      <c r="H215" s="63">
        <f>Sheet1!BG96</f>
        <v>0</v>
      </c>
      <c r="K215" s="64">
        <f>MAX(F215-(G215+H215),0)</f>
        <v>2.9250000000000114</v>
      </c>
      <c r="L215" s="64">
        <f>MAX(G215-(F215+H215),0)</f>
        <v>0</v>
      </c>
      <c r="M215" s="64">
        <f>MAX(H215-(F215+G215),0)</f>
        <v>0</v>
      </c>
    </row>
    <row r="216" spans="5:13">
      <c r="E216" s="63" t="str">
        <f>Sheet1!BF141</f>
        <v xml:space="preserve">#395 TEAL GREEN </v>
      </c>
      <c r="F216" s="63">
        <f>Sheet1!BI141</f>
        <v>8.2562500000000014</v>
      </c>
      <c r="G216" s="63">
        <f>Sheet1!BH141</f>
        <v>5.6975000000000016</v>
      </c>
      <c r="H216" s="63">
        <f>Sheet1!BG141</f>
        <v>0</v>
      </c>
      <c r="K216" s="64">
        <f>MAX(F216-(G216+H216),0)</f>
        <v>2.5587499999999999</v>
      </c>
      <c r="L216" s="64">
        <f>MAX(G216-(F216+H216),0)</f>
        <v>0</v>
      </c>
      <c r="M216" s="64">
        <f>MAX(H216-(F216+G216),0)</f>
        <v>0</v>
      </c>
    </row>
    <row r="217" spans="5:13">
      <c r="E217" s="63" t="str">
        <f>Sheet1!BF167</f>
        <v>#369 TAHITIAN BLUE</v>
      </c>
      <c r="F217" s="63">
        <f>Sheet1!BI167</f>
        <v>0</v>
      </c>
      <c r="G217" s="63">
        <f>Sheet1!BH167</f>
        <v>15.486250000000005</v>
      </c>
      <c r="H217" s="63">
        <f>Sheet1!BG167</f>
        <v>2.0437500000000028</v>
      </c>
      <c r="K217" s="64">
        <f>MAX(F217-(G217+H217),0)</f>
        <v>0</v>
      </c>
      <c r="L217" s="64">
        <f>MAX(G217-(F217+H217),0)</f>
        <v>13.442500000000003</v>
      </c>
      <c r="M217" s="64">
        <f>MAX(H217-(F217+G217),0)</f>
        <v>0</v>
      </c>
    </row>
    <row r="218" spans="5:13">
      <c r="E218" s="63" t="str">
        <f>Sheet1!BF34</f>
        <v>#3405 SUN85 N.3</v>
      </c>
      <c r="F218" s="63">
        <f>Sheet1!BI34</f>
        <v>0</v>
      </c>
      <c r="G218" s="63">
        <f>Sheet1!BH34</f>
        <v>0</v>
      </c>
      <c r="H218" s="63">
        <f>Sheet1!BG34</f>
        <v>0</v>
      </c>
      <c r="K218" s="64">
        <f>MAX(F218-(G218+H218),0)</f>
        <v>0</v>
      </c>
      <c r="L218" s="64">
        <f>MAX(G218-(F218+H218),0)</f>
        <v>0</v>
      </c>
      <c r="M218" s="64">
        <f>MAX(H218-(F218+G218),0)</f>
        <v>0</v>
      </c>
    </row>
    <row r="219" spans="5:13">
      <c r="E219" s="63" t="str">
        <f>Sheet1!BF178</f>
        <v xml:space="preserve">#67 LT SKY BLUE </v>
      </c>
      <c r="F219" s="63">
        <f>Sheet1!BI178</f>
        <v>0</v>
      </c>
      <c r="G219" s="63">
        <f>Sheet1!BH178</f>
        <v>0</v>
      </c>
      <c r="H219" s="63">
        <f>Sheet1!BG178</f>
        <v>4.041249999999998</v>
      </c>
      <c r="K219" s="64">
        <f>MAX(F219-(G219+H219),0)</f>
        <v>0</v>
      </c>
      <c r="L219" s="64">
        <f>MAX(G219-(F219+H219),0)</f>
        <v>0</v>
      </c>
      <c r="M219" s="64">
        <f>MAX(H219-(F219+G219),0)</f>
        <v>4.041249999999998</v>
      </c>
    </row>
    <row r="220" spans="5:13">
      <c r="E220" s="63" t="str">
        <f>Sheet1!BF142</f>
        <v>#393 EMERALD GREEN</v>
      </c>
      <c r="F220" s="63">
        <f>Sheet1!BI142</f>
        <v>9.8999999999999986</v>
      </c>
      <c r="G220" s="63">
        <f>Sheet1!BH142</f>
        <v>9.0412500000000016</v>
      </c>
      <c r="H220" s="63">
        <f>Sheet1!BG142</f>
        <v>0</v>
      </c>
      <c r="K220" s="64">
        <f>MAX(F220-(G220+H220),0)</f>
        <v>0.85874999999999702</v>
      </c>
      <c r="L220" s="64">
        <f>MAX(G220-(F220+H220),0)</f>
        <v>0</v>
      </c>
      <c r="M220" s="64">
        <f>MAX(H220-(F220+G220),0)</f>
        <v>0</v>
      </c>
    </row>
    <row r="221" spans="5:13">
      <c r="E221" s="63" t="str">
        <f>Sheet1!BF36</f>
        <v xml:space="preserve">#50 MAUVE </v>
      </c>
      <c r="F221" s="63">
        <f>Sheet1!BI36</f>
        <v>0</v>
      </c>
      <c r="G221" s="63">
        <f>Sheet1!BH36</f>
        <v>0</v>
      </c>
      <c r="H221" s="63">
        <f>Sheet1!BG36</f>
        <v>0</v>
      </c>
      <c r="K221" s="64">
        <f>MAX(F221-(G221+H221),0)</f>
        <v>0</v>
      </c>
      <c r="L221" s="64">
        <f>MAX(G221-(F221+H221),0)</f>
        <v>0</v>
      </c>
      <c r="M221" s="64">
        <f>MAX(H221-(F221+G221),0)</f>
        <v>0</v>
      </c>
    </row>
    <row r="222" spans="5:13">
      <c r="E222" s="63" t="str">
        <f>Sheet1!BF62</f>
        <v xml:space="preserve">#31 SALMON PINK </v>
      </c>
      <c r="F222" s="63">
        <f>Sheet1!BI62</f>
        <v>0</v>
      </c>
      <c r="G222" s="63">
        <f>Sheet1!BH62</f>
        <v>0</v>
      </c>
      <c r="H222" s="63">
        <f>Sheet1!BG62</f>
        <v>0</v>
      </c>
      <c r="K222" s="64">
        <f>MAX(F222-(G222+H222),0)</f>
        <v>0</v>
      </c>
      <c r="L222" s="64">
        <f>MAX(G222-(F222+H222),0)</f>
        <v>0</v>
      </c>
      <c r="M222" s="64">
        <f>MAX(H222-(F222+G222),0)</f>
        <v>0</v>
      </c>
    </row>
    <row r="223" spans="5:13">
      <c r="E223" s="63" t="str">
        <f>Sheet1!BF183</f>
        <v>#75 TWILIGHT BLUE</v>
      </c>
      <c r="F223" s="63">
        <f>Sheet1!BI183</f>
        <v>0</v>
      </c>
      <c r="G223" s="63">
        <f>Sheet1!BH183</f>
        <v>3.7362499999999912</v>
      </c>
      <c r="H223" s="63">
        <f>Sheet1!BG183</f>
        <v>4.8500000000000014</v>
      </c>
      <c r="K223" s="64">
        <f>MAX(F223-(G223+H223),0)</f>
        <v>0</v>
      </c>
      <c r="L223" s="64">
        <f>MAX(G223-(F223+H223),0)</f>
        <v>0</v>
      </c>
      <c r="M223" s="64">
        <f>MAX(H223-(F223+G223),0)</f>
        <v>1.1137500000000102</v>
      </c>
    </row>
    <row r="224" spans="5:13">
      <c r="E224" s="63" t="str">
        <f>Sheet1!BF158</f>
        <v>#372 THEATRE BOOSTER 2</v>
      </c>
      <c r="F224" s="63">
        <f>Sheet1!BI158</f>
        <v>0</v>
      </c>
      <c r="G224" s="63">
        <f>Sheet1!BH158</f>
        <v>0</v>
      </c>
      <c r="H224" s="63">
        <f>Sheet1!BG158</f>
        <v>0.52250000000000796</v>
      </c>
      <c r="K224" s="64">
        <f>MAX(F224-(G224+H224),0)</f>
        <v>0</v>
      </c>
      <c r="L224" s="64">
        <f>MAX(G224-(F224+H224),0)</f>
        <v>0</v>
      </c>
      <c r="M224" s="64">
        <f>MAX(H224-(F224+G224),0)</f>
        <v>0.52250000000000796</v>
      </c>
    </row>
    <row r="225" spans="5:13">
      <c r="E225" s="63" t="str">
        <f>Sheet1!BF63</f>
        <v>#4890 CALCOLOR 90 PINK</v>
      </c>
      <c r="F225" s="63">
        <f>Sheet1!BI63</f>
        <v>0</v>
      </c>
      <c r="G225" s="63">
        <f>Sheet1!BH63</f>
        <v>0</v>
      </c>
      <c r="H225" s="63">
        <f>Sheet1!BG63</f>
        <v>0</v>
      </c>
      <c r="K225" s="64">
        <f>MAX(F225-(G225+H225),0)</f>
        <v>0</v>
      </c>
      <c r="L225" s="64">
        <f>MAX(G225-(F225+H225),0)</f>
        <v>0</v>
      </c>
      <c r="M225" s="64">
        <f>MAX(H225-(F225+G225),0)</f>
        <v>0</v>
      </c>
    </row>
    <row r="226" spans="5:13">
      <c r="E226" s="63" t="str">
        <f>Sheet1!BF37</f>
        <v xml:space="preserve">#346 TROPICAL MAGENTA </v>
      </c>
      <c r="F226" s="63">
        <f>Sheet1!BI37</f>
        <v>0</v>
      </c>
      <c r="G226" s="63">
        <f>Sheet1!BH37</f>
        <v>0</v>
      </c>
      <c r="H226" s="63">
        <f>Sheet1!BG37</f>
        <v>0</v>
      </c>
      <c r="K226" s="64">
        <f>MAX(F226-(G226+H226),0)</f>
        <v>0</v>
      </c>
      <c r="L226" s="64">
        <f>MAX(G226-(F226+H226),0)</f>
        <v>0</v>
      </c>
      <c r="M226" s="64">
        <f>MAX(H226-(F226+G226),0)</f>
        <v>0</v>
      </c>
    </row>
    <row r="227" spans="5:13">
      <c r="E227" s="63" t="str">
        <f>Sheet1!BF86</f>
        <v xml:space="preserve">#20 MED AMBER </v>
      </c>
      <c r="F227" s="63">
        <f>Sheet1!BI86</f>
        <v>0</v>
      </c>
      <c r="G227" s="63">
        <f>Sheet1!BH86</f>
        <v>0</v>
      </c>
      <c r="H227" s="63">
        <f>Sheet1!BG86</f>
        <v>0</v>
      </c>
      <c r="K227" s="64">
        <f>MAX(F227-(G227+H227),0)</f>
        <v>0</v>
      </c>
      <c r="L227" s="64">
        <f>MAX(G227-(F227+H227),0)</f>
        <v>0</v>
      </c>
      <c r="M227" s="64">
        <f>MAX(H227-(F227+G227),0)</f>
        <v>0</v>
      </c>
    </row>
    <row r="228" spans="5:13">
      <c r="E228" s="63" t="str">
        <f>Sheet1!BF35</f>
        <v xml:space="preserve">#05 ROSE TINT </v>
      </c>
      <c r="F228" s="63">
        <f>Sheet1!BI35</f>
        <v>0</v>
      </c>
      <c r="G228" s="63">
        <f>Sheet1!BH35</f>
        <v>0</v>
      </c>
      <c r="H228" s="63">
        <f>Sheet1!BG35</f>
        <v>0</v>
      </c>
      <c r="K228" s="64">
        <f>MAX(F228-(G228+H228),0)</f>
        <v>0</v>
      </c>
      <c r="L228" s="64">
        <f>MAX(G228-(F228+H228),0)</f>
        <v>0</v>
      </c>
      <c r="M228" s="64">
        <f>MAX(H228-(F228+G228),0)</f>
        <v>0</v>
      </c>
    </row>
    <row r="229" spans="5:13">
      <c r="E229" s="63" t="str">
        <f>Sheet1!BF163</f>
        <v xml:space="preserve">#39 EXOTIC SANGRIA </v>
      </c>
      <c r="F229" s="63">
        <f>Sheet1!BI163</f>
        <v>0</v>
      </c>
      <c r="G229" s="63">
        <f>Sheet1!BH163</f>
        <v>0</v>
      </c>
      <c r="H229" s="63">
        <f>Sheet1!BG163</f>
        <v>1.4437500000000014</v>
      </c>
      <c r="K229" s="64">
        <f>MAX(F229-(G229+H229),0)</f>
        <v>0</v>
      </c>
      <c r="L229" s="64">
        <f>MAX(G229-(F229+H229),0)</f>
        <v>0</v>
      </c>
      <c r="M229" s="64">
        <f>MAX(H229-(F229+G229),0)</f>
        <v>1.4437500000000014</v>
      </c>
    </row>
    <row r="230" spans="5:13">
      <c r="E230" s="63" t="str">
        <f>Sheet1!BF24</f>
        <v>#3314 TOUGH 1/4 MINUSGREEN</v>
      </c>
      <c r="F230" s="63">
        <f>Sheet1!BI24</f>
        <v>0</v>
      </c>
      <c r="G230" s="63">
        <f>Sheet1!BH24</f>
        <v>0</v>
      </c>
      <c r="H230" s="63">
        <f>Sheet1!BG24</f>
        <v>0</v>
      </c>
      <c r="K230" s="64">
        <f>MAX(F230-(G230+H230),0)</f>
        <v>0</v>
      </c>
      <c r="L230" s="64">
        <f>MAX(G230-(F230+H230),0)</f>
        <v>0</v>
      </c>
      <c r="M230" s="64">
        <f>MAX(H230-(F230+G230),0)</f>
        <v>0</v>
      </c>
    </row>
    <row r="231" spans="5:13">
      <c r="E231" s="63" t="str">
        <f>Sheet1!BF38</f>
        <v xml:space="preserve">#35 LT PINK </v>
      </c>
      <c r="F231" s="63">
        <f>Sheet1!BI38</f>
        <v>0</v>
      </c>
      <c r="G231" s="63">
        <f>Sheet1!BH38</f>
        <v>0</v>
      </c>
      <c r="H231" s="63">
        <f>Sheet1!BG38</f>
        <v>0</v>
      </c>
      <c r="K231" s="64">
        <f>MAX(F231-(G231+H231),0)</f>
        <v>0</v>
      </c>
      <c r="L231" s="64">
        <f>MAX(G231-(F231+H231),0)</f>
        <v>0</v>
      </c>
      <c r="M231" s="64">
        <f>MAX(H231-(F231+G231),0)</f>
        <v>0</v>
      </c>
    </row>
    <row r="232" spans="5:13">
      <c r="E232" s="63" t="str">
        <f>Sheet1!BF40</f>
        <v xml:space="preserve">#33 NO COLOR PINK </v>
      </c>
      <c r="F232" s="63">
        <f>Sheet1!BI40</f>
        <v>0</v>
      </c>
      <c r="G232" s="63">
        <f>Sheet1!BH40</f>
        <v>0</v>
      </c>
      <c r="H232" s="63">
        <f>Sheet1!BG40</f>
        <v>0</v>
      </c>
      <c r="K232" s="64">
        <f>MAX(F232-(G232+H232),0)</f>
        <v>0</v>
      </c>
      <c r="L232" s="64">
        <f>MAX(G232-(F232+H232),0)</f>
        <v>0</v>
      </c>
      <c r="M232" s="64">
        <f>MAX(H232-(F232+G232),0)</f>
        <v>0</v>
      </c>
    </row>
    <row r="233" spans="5:13">
      <c r="E233" s="63" t="str">
        <f>Sheet1!BF39</f>
        <v>#4615 CALCOLOR 15 RED</v>
      </c>
      <c r="F233" s="63">
        <f>Sheet1!BI39</f>
        <v>0</v>
      </c>
      <c r="G233" s="63">
        <f>Sheet1!BH39</f>
        <v>0</v>
      </c>
      <c r="H233" s="63">
        <f>Sheet1!BG39</f>
        <v>0</v>
      </c>
      <c r="K233" s="64">
        <f>MAX(F233-(G233+H233),0)</f>
        <v>0</v>
      </c>
      <c r="L233" s="64">
        <f>MAX(G233-(F233+H233),0)</f>
        <v>0</v>
      </c>
      <c r="M233" s="64">
        <f>MAX(H233-(F233+G233),0)</f>
        <v>0</v>
      </c>
    </row>
  </sheetData>
  <sortState ref="E5:M233">
    <sortCondition ref="K5:K233"/>
    <sortCondition ref="L5:L233"/>
    <sortCondition ref="M5:M233"/>
  </sortState>
  <conditionalFormatting sqref="F5:H233">
    <cfRule type="colorScale" priority="1">
      <colorScale>
        <cfvo type="min" val="0"/>
        <cfvo type="max" val="0"/>
        <color rgb="FFFFEF9C"/>
        <color rgb="FFFF7128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astrong</dc:creator>
  <cp:lastModifiedBy>L. Van Warren</cp:lastModifiedBy>
  <dcterms:created xsi:type="dcterms:W3CDTF">2006-09-22T18:37:43Z</dcterms:created>
  <dcterms:modified xsi:type="dcterms:W3CDTF">2009-11-03T19:19:47Z</dcterms:modified>
</cp:coreProperties>
</file>