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80" yWindow="240" windowWidth="34320" windowHeight="22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1" i="1"/>
  <c r="I22"/>
  <c r="F7"/>
  <c r="F8"/>
  <c r="F9"/>
  <c r="F10"/>
  <c r="H22"/>
  <c r="J22"/>
  <c r="I23"/>
  <c r="H23"/>
  <c r="J23"/>
  <c r="I21"/>
  <c r="I24"/>
  <c r="H21"/>
  <c r="H24"/>
  <c r="J24"/>
  <c r="J21"/>
  <c r="F21"/>
  <c r="F22"/>
  <c r="F23"/>
  <c r="F24"/>
  <c r="F25"/>
  <c r="F29"/>
  <c r="F26"/>
  <c r="F28"/>
  <c r="F27"/>
  <c r="F11"/>
  <c r="F15"/>
  <c r="F12"/>
  <c r="F14"/>
  <c r="F13"/>
  <c r="E10"/>
  <c r="E11"/>
  <c r="E15"/>
  <c r="E12"/>
  <c r="E14"/>
  <c r="E13"/>
  <c r="D10"/>
  <c r="D11"/>
  <c r="D15"/>
  <c r="D12"/>
  <c r="D14"/>
  <c r="D13"/>
</calcChain>
</file>

<file path=xl/sharedStrings.xml><?xml version="1.0" encoding="utf-8"?>
<sst xmlns="http://schemas.openxmlformats.org/spreadsheetml/2006/main" count="45" uniqueCount="37">
  <si>
    <t>Wed, Feb 3, 2016</t>
    <phoneticPr fontId="3" type="noConversion"/>
  </si>
  <si>
    <t>L. Van Warren</t>
    <phoneticPr fontId="3" type="noConversion"/>
  </si>
  <si>
    <t>Microwave Energy Usage</t>
    <phoneticPr fontId="3" type="noConversion"/>
  </si>
  <si>
    <t>(Amperes)</t>
    <phoneticPr fontId="3" type="noConversion"/>
  </si>
  <si>
    <t>Current</t>
    <phoneticPr fontId="3" type="noConversion"/>
  </si>
  <si>
    <t>avg</t>
    <phoneticPr fontId="3" type="noConversion"/>
  </si>
  <si>
    <t>min</t>
    <phoneticPr fontId="3" type="noConversion"/>
  </si>
  <si>
    <t>max</t>
    <phoneticPr fontId="3" type="noConversion"/>
  </si>
  <si>
    <t>max-min</t>
    <phoneticPr fontId="3" type="noConversion"/>
  </si>
  <si>
    <t>hi side</t>
    <phoneticPr fontId="3" type="noConversion"/>
  </si>
  <si>
    <t>lo side</t>
    <phoneticPr fontId="3" type="noConversion"/>
  </si>
  <si>
    <t>(Volts)</t>
    <phoneticPr fontId="3" type="noConversion"/>
  </si>
  <si>
    <t>Voltage</t>
    <phoneticPr fontId="3" type="noConversion"/>
  </si>
  <si>
    <t>Power</t>
    <phoneticPr fontId="3" type="noConversion"/>
  </si>
  <si>
    <t>(Watts)</t>
    <phoneticPr fontId="3" type="noConversion"/>
  </si>
  <si>
    <t>(deg C)</t>
    <phoneticPr fontId="3" type="noConversion"/>
  </si>
  <si>
    <t>Temp</t>
    <phoneticPr fontId="3" type="noConversion"/>
  </si>
  <si>
    <t>Time</t>
    <phoneticPr fontId="3" type="noConversion"/>
  </si>
  <si>
    <t>(s)</t>
    <phoneticPr fontId="3" type="noConversion"/>
  </si>
  <si>
    <t>(deg C/s)</t>
    <phoneticPr fontId="3" type="noConversion"/>
  </si>
  <si>
    <t>dT/dt</t>
    <phoneticPr fontId="3" type="noConversion"/>
  </si>
  <si>
    <t>8 oz water</t>
    <phoneticPr fontId="3" type="noConversion"/>
  </si>
  <si>
    <t>in</t>
    <phoneticPr fontId="3" type="noConversion"/>
  </si>
  <si>
    <t>microwave</t>
    <phoneticPr fontId="3" type="noConversion"/>
  </si>
  <si>
    <t xml:space="preserve">heating </t>
    <phoneticPr fontId="3" type="noConversion"/>
  </si>
  <si>
    <t>watt-second</t>
    <phoneticPr fontId="3" type="noConversion"/>
  </si>
  <si>
    <t>=</t>
    <phoneticPr fontId="3" type="noConversion"/>
  </si>
  <si>
    <t>gram-calories</t>
    <phoneticPr fontId="3" type="noConversion"/>
  </si>
  <si>
    <t>Calories</t>
    <phoneticPr fontId="3" type="noConversion"/>
  </si>
  <si>
    <t>grams</t>
    <phoneticPr fontId="3" type="noConversion"/>
  </si>
  <si>
    <t>oz. H2O</t>
    <phoneticPr fontId="3" type="noConversion"/>
  </si>
  <si>
    <t>Efficiency</t>
    <phoneticPr fontId="3" type="noConversion"/>
  </si>
  <si>
    <t>Input</t>
    <phoneticPr fontId="3" type="noConversion"/>
  </si>
  <si>
    <t>Absorbed</t>
    <phoneticPr fontId="3" type="noConversion"/>
  </si>
  <si>
    <t>In/Absorb</t>
    <phoneticPr fontId="3" type="noConversion"/>
  </si>
  <si>
    <t>Conversions</t>
    <phoneticPr fontId="3" type="noConversion"/>
  </si>
  <si>
    <t>Total</t>
    <phoneticPr fontId="3" type="noConversion"/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</si>
</sst>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"/>
    <numFmt numFmtId="166" formatCode="0.000"/>
    <numFmt numFmtId="168" formatCode="0"/>
    <numFmt numFmtId="169" formatCode="0.0000000"/>
    <numFmt numFmtId="173" formatCode="0.0000"/>
    <numFmt numFmtId="174" formatCode="0.0"/>
    <numFmt numFmtId="175" formatCode="0.00"/>
    <numFmt numFmtId="176" formatCode="0.00000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168" fontId="1" fillId="0" borderId="0" xfId="0" applyNumberFormat="1" applyFont="1"/>
    <xf numFmtId="168" fontId="0" fillId="0" borderId="0" xfId="0" applyNumberFormat="1" applyAlignment="1">
      <alignment horizontal="left"/>
    </xf>
    <xf numFmtId="168" fontId="0" fillId="0" borderId="0" xfId="0" applyNumberFormat="1"/>
    <xf numFmtId="0" fontId="0" fillId="0" borderId="1" xfId="0" applyBorder="1" applyAlignment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75" fontId="1" fillId="0" borderId="0" xfId="0" applyNumberFormat="1" applyFont="1"/>
    <xf numFmtId="175" fontId="0" fillId="0" borderId="0" xfId="0" applyNumberFormat="1" applyAlignment="1">
      <alignment horizontal="left"/>
    </xf>
    <xf numFmtId="175" fontId="0" fillId="0" borderId="0" xfId="0" applyNumberFormat="1"/>
    <xf numFmtId="0" fontId="0" fillId="2" borderId="0" xfId="0" applyFill="1"/>
    <xf numFmtId="0" fontId="0" fillId="0" borderId="0" xfId="0" quotePrefix="1" applyAlignment="1">
      <alignment horizontal="center"/>
    </xf>
    <xf numFmtId="168" fontId="0" fillId="0" borderId="1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10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center"/>
    </xf>
    <xf numFmtId="17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Water Temp vs. Time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howVal val="1"/>
          </c:dLbls>
          <c:xVal>
            <c:numRef>
              <c:f>Sheet1!$D$20:$D$23</c:f>
              <c:numCache>
                <c:formatCode>General</c:formatCode>
                <c:ptCount val="4"/>
                <c:pt idx="0">
                  <c:v>0.0</c:v>
                </c:pt>
                <c:pt idx="1">
                  <c:v>60.0</c:v>
                </c:pt>
                <c:pt idx="2">
                  <c:v>90.0</c:v>
                </c:pt>
                <c:pt idx="3">
                  <c:v>120.0</c:v>
                </c:pt>
              </c:numCache>
            </c:numRef>
          </c:xVal>
          <c:yVal>
            <c:numRef>
              <c:f>Sheet1!$E$20:$E$23</c:f>
              <c:numCache>
                <c:formatCode>General</c:formatCode>
                <c:ptCount val="4"/>
                <c:pt idx="0">
                  <c:v>14.0</c:v>
                </c:pt>
                <c:pt idx="1">
                  <c:v>55.0</c:v>
                </c:pt>
                <c:pt idx="2">
                  <c:v>72.0</c:v>
                </c:pt>
                <c:pt idx="3">
                  <c:v>86.0</c:v>
                </c:pt>
              </c:numCache>
            </c:numRef>
          </c:yVal>
        </c:ser>
        <c:dLbls>
          <c:showVal val="1"/>
        </c:dLbls>
        <c:axId val="631897608"/>
        <c:axId val="268374600"/>
      </c:scatterChart>
      <c:valAx>
        <c:axId val="631897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Seconds</a:t>
                </a:r>
              </a:p>
            </c:rich>
          </c:tx>
          <c:layout/>
        </c:title>
        <c:numFmt formatCode="General" sourceLinked="1"/>
        <c:tickLblPos val="nextTo"/>
        <c:crossAx val="268374600"/>
        <c:crosses val="autoZero"/>
        <c:crossBetween val="midCat"/>
      </c:valAx>
      <c:valAx>
        <c:axId val="268374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deg C</a:t>
                </a:r>
              </a:p>
            </c:rich>
          </c:tx>
          <c:layout/>
        </c:title>
        <c:numFmt formatCode="General" sourceLinked="1"/>
        <c:tickLblPos val="nextTo"/>
        <c:crossAx val="631897608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11</xdr:row>
      <xdr:rowOff>152400</xdr:rowOff>
    </xdr:from>
    <xdr:to>
      <xdr:col>13</xdr:col>
      <xdr:colOff>872067</xdr:colOff>
      <xdr:row>31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5:N29"/>
  <sheetViews>
    <sheetView showGridLines="0" tabSelected="1" topLeftCell="B1" zoomScale="150" workbookViewId="0">
      <selection activeCell="H37" sqref="H37"/>
    </sheetView>
  </sheetViews>
  <sheetFormatPr baseColWidth="10" defaultRowHeight="13"/>
  <cols>
    <col min="2" max="2" width="19.140625" bestFit="1" customWidth="1"/>
    <col min="3" max="3" width="8.85546875" bestFit="1" customWidth="1"/>
    <col min="4" max="4" width="8.7109375" bestFit="1" customWidth="1"/>
    <col min="5" max="5" width="7.5703125" bestFit="1" customWidth="1"/>
    <col min="6" max="6" width="7.85546875" bestFit="1" customWidth="1"/>
    <col min="7" max="7" width="5.28515625" customWidth="1"/>
    <col min="8" max="8" width="7.5703125" bestFit="1" customWidth="1"/>
    <col min="9" max="9" width="11" bestFit="1" customWidth="1"/>
    <col min="10" max="10" width="9.85546875" style="2" bestFit="1" customWidth="1"/>
    <col min="11" max="11" width="2.28515625" style="2" bestFit="1" customWidth="1"/>
    <col min="12" max="12" width="6.140625" style="2" bestFit="1" customWidth="1"/>
    <col min="13" max="14" width="11" style="2" bestFit="1" customWidth="1"/>
  </cols>
  <sheetData>
    <row r="5" spans="3:13">
      <c r="D5" s="3" t="s">
        <v>4</v>
      </c>
      <c r="E5" s="3" t="s">
        <v>12</v>
      </c>
      <c r="F5" s="3" t="s">
        <v>13</v>
      </c>
      <c r="G5" s="3"/>
      <c r="I5" s="1" t="s">
        <v>1</v>
      </c>
    </row>
    <row r="6" spans="3:13" ht="14" thickBot="1">
      <c r="D6" s="14" t="s">
        <v>3</v>
      </c>
      <c r="E6" s="14" t="s">
        <v>11</v>
      </c>
      <c r="F6" s="14" t="s">
        <v>14</v>
      </c>
      <c r="G6" s="22"/>
      <c r="I6" s="1" t="s">
        <v>0</v>
      </c>
    </row>
    <row r="7" spans="3:13">
      <c r="D7" s="4">
        <v>16.84</v>
      </c>
      <c r="E7">
        <v>125.6</v>
      </c>
      <c r="F7" s="7">
        <f>D7*E7</f>
        <v>2115.1039999999998</v>
      </c>
      <c r="G7" s="7"/>
      <c r="I7" s="1" t="s">
        <v>2</v>
      </c>
    </row>
    <row r="8" spans="3:13">
      <c r="D8" s="4">
        <v>15.84</v>
      </c>
      <c r="E8">
        <v>125.5</v>
      </c>
      <c r="F8" s="7">
        <f t="shared" ref="F8:F9" si="0">D8*E8</f>
        <v>1987.92</v>
      </c>
      <c r="G8" s="7"/>
    </row>
    <row r="9" spans="3:13" ht="14" thickBot="1">
      <c r="D9" s="11">
        <v>17.36</v>
      </c>
      <c r="E9" s="12">
        <v>125.7</v>
      </c>
      <c r="F9" s="13">
        <f t="shared" si="0"/>
        <v>2182.152</v>
      </c>
      <c r="G9" s="23"/>
      <c r="K9" s="3" t="s">
        <v>35</v>
      </c>
    </row>
    <row r="10" spans="3:13">
      <c r="C10" s="26" t="s">
        <v>5</v>
      </c>
      <c r="D10" s="5">
        <f>AVERAGE(D7:D9)</f>
        <v>16.68</v>
      </c>
      <c r="E10" s="5">
        <f>AVERAGE(E7:E9)</f>
        <v>125.60000000000001</v>
      </c>
      <c r="F10" s="8">
        <f>AVERAGE(F7:F9)</f>
        <v>2095.0586666666663</v>
      </c>
      <c r="G10" s="8"/>
      <c r="I10" s="2">
        <v>1</v>
      </c>
      <c r="J10" s="2" t="s">
        <v>25</v>
      </c>
      <c r="K10" s="20" t="s">
        <v>26</v>
      </c>
      <c r="L10" s="27">
        <v>0.239006</v>
      </c>
      <c r="M10" s="2" t="s">
        <v>27</v>
      </c>
    </row>
    <row r="11" spans="3:13">
      <c r="C11" s="26" t="s">
        <v>6</v>
      </c>
      <c r="D11" s="1">
        <f>MIN(D7:D9)</f>
        <v>15.84</v>
      </c>
      <c r="E11" s="1">
        <f>MIN(E7:E9)</f>
        <v>125.5</v>
      </c>
      <c r="F11" s="9">
        <f>MIN(F7:F9)</f>
        <v>1987.92</v>
      </c>
      <c r="G11" s="9"/>
      <c r="I11" s="2">
        <v>8</v>
      </c>
      <c r="J11" s="2" t="s">
        <v>30</v>
      </c>
      <c r="K11" s="20" t="s">
        <v>26</v>
      </c>
      <c r="L11" s="2">
        <f>226.8</f>
        <v>226.8</v>
      </c>
      <c r="M11" s="2" t="s">
        <v>29</v>
      </c>
    </row>
    <row r="12" spans="3:13">
      <c r="C12" s="26" t="s">
        <v>7</v>
      </c>
      <c r="D12" s="1">
        <f>MAX(D7:D9)</f>
        <v>17.36</v>
      </c>
      <c r="E12" s="1">
        <f>MAX(E7:E9)</f>
        <v>125.7</v>
      </c>
      <c r="F12" s="9">
        <f>MAX(F7:F9)</f>
        <v>2182.152</v>
      </c>
      <c r="G12" s="9"/>
    </row>
    <row r="13" spans="3:13">
      <c r="C13" s="26" t="s">
        <v>8</v>
      </c>
      <c r="D13">
        <f>D12-D11</f>
        <v>1.5199999999999996</v>
      </c>
      <c r="E13">
        <f>E12-E11</f>
        <v>0.20000000000000284</v>
      </c>
      <c r="F13" s="10">
        <f>F12-F11</f>
        <v>194.23199999999997</v>
      </c>
      <c r="G13" s="10"/>
    </row>
    <row r="14" spans="3:13">
      <c r="C14" s="26" t="s">
        <v>9</v>
      </c>
      <c r="D14">
        <f>D12-D10</f>
        <v>0.67999999999999972</v>
      </c>
      <c r="E14">
        <f>E12-E10</f>
        <v>9.9999999999994316E-2</v>
      </c>
      <c r="F14" s="10">
        <f>F12-F10</f>
        <v>87.093333333333703</v>
      </c>
      <c r="G14" s="10"/>
    </row>
    <row r="15" spans="3:13">
      <c r="C15" s="26" t="s">
        <v>10</v>
      </c>
      <c r="D15">
        <f>D10-D11</f>
        <v>0.83999999999999986</v>
      </c>
      <c r="E15">
        <f>E10-E11</f>
        <v>0.10000000000000853</v>
      </c>
      <c r="F15" s="10">
        <f>F10-F11</f>
        <v>107.13866666666627</v>
      </c>
      <c r="G15" s="10"/>
    </row>
    <row r="18" spans="3:10">
      <c r="D18" s="3" t="s">
        <v>17</v>
      </c>
      <c r="E18" s="3" t="s">
        <v>16</v>
      </c>
      <c r="F18" s="3" t="s">
        <v>20</v>
      </c>
      <c r="G18" s="3"/>
      <c r="H18" s="3" t="s">
        <v>28</v>
      </c>
      <c r="I18" s="3" t="s">
        <v>28</v>
      </c>
      <c r="J18" s="3" t="s">
        <v>31</v>
      </c>
    </row>
    <row r="19" spans="3:10" ht="14" thickBot="1">
      <c r="D19" s="14" t="s">
        <v>18</v>
      </c>
      <c r="E19" s="14" t="s">
        <v>15</v>
      </c>
      <c r="F19" s="14" t="s">
        <v>19</v>
      </c>
      <c r="G19" s="14"/>
      <c r="H19" s="14" t="s">
        <v>32</v>
      </c>
      <c r="I19" s="14" t="s">
        <v>33</v>
      </c>
      <c r="J19" s="14" t="s">
        <v>34</v>
      </c>
    </row>
    <row r="20" spans="3:10">
      <c r="C20" s="26" t="s">
        <v>24</v>
      </c>
      <c r="D20">
        <v>0</v>
      </c>
      <c r="E20">
        <v>14</v>
      </c>
      <c r="F20" s="19"/>
      <c r="G20" s="19"/>
      <c r="H20" s="19"/>
      <c r="I20" s="19"/>
      <c r="J20" s="19"/>
    </row>
    <row r="21" spans="3:10">
      <c r="C21" s="26" t="s">
        <v>21</v>
      </c>
      <c r="D21">
        <v>60</v>
      </c>
      <c r="E21">
        <v>55</v>
      </c>
      <c r="F21" s="6">
        <f>(E21-E20)/(D21-D20)</f>
        <v>0.68333333333333335</v>
      </c>
      <c r="G21" s="6"/>
      <c r="H21" s="10">
        <f>$F$10*(D21-D20)*$L$10</f>
        <v>30043.895501119994</v>
      </c>
      <c r="I21">
        <f>$L$11*(D21-D20)</f>
        <v>13608</v>
      </c>
      <c r="J21" s="24">
        <f>I21/H21</f>
        <v>0.45293726971899212</v>
      </c>
    </row>
    <row r="22" spans="3:10">
      <c r="C22" s="26" t="s">
        <v>22</v>
      </c>
      <c r="D22">
        <v>90</v>
      </c>
      <c r="E22">
        <v>72</v>
      </c>
      <c r="F22" s="6">
        <f t="shared" ref="F22:F23" si="1">(E22-E21)/(D22-D21)</f>
        <v>0.56666666666666665</v>
      </c>
      <c r="G22" s="6"/>
      <c r="H22" s="10">
        <f>$F$10*(D22-D21)*$L$10</f>
        <v>15021.947750559997</v>
      </c>
      <c r="I22">
        <f>$L$11*(D22-D21)</f>
        <v>6804</v>
      </c>
      <c r="J22" s="24">
        <f t="shared" ref="J22:J24" si="2">I22/H22</f>
        <v>0.45293726971899212</v>
      </c>
    </row>
    <row r="23" spans="3:10" ht="14" thickBot="1">
      <c r="C23" s="26" t="s">
        <v>23</v>
      </c>
      <c r="D23" s="12">
        <v>120</v>
      </c>
      <c r="E23" s="12">
        <v>86</v>
      </c>
      <c r="F23" s="15">
        <f t="shared" si="1"/>
        <v>0.46666666666666667</v>
      </c>
      <c r="G23" s="15"/>
      <c r="H23" s="21">
        <f>$F$10*(D23-D22)*$L$10</f>
        <v>15021.947750559997</v>
      </c>
      <c r="I23" s="12">
        <f>$L$11*(D23-D22)</f>
        <v>6804</v>
      </c>
      <c r="J23" s="25">
        <f t="shared" si="2"/>
        <v>0.45293726971899212</v>
      </c>
    </row>
    <row r="24" spans="3:10">
      <c r="E24" s="2" t="s">
        <v>5</v>
      </c>
      <c r="F24" s="16">
        <f>AVERAGE(F21:F23)</f>
        <v>0.5722222222222223</v>
      </c>
      <c r="G24" s="28" t="s">
        <v>36</v>
      </c>
      <c r="H24" s="10">
        <f>SUM(H21:H23)</f>
        <v>60087.791002239988</v>
      </c>
      <c r="I24">
        <f>SUM(I21:I23)</f>
        <v>27216</v>
      </c>
      <c r="J24" s="24">
        <f t="shared" si="2"/>
        <v>0.45293726971899212</v>
      </c>
    </row>
    <row r="25" spans="3:10">
      <c r="E25" s="2" t="s">
        <v>6</v>
      </c>
      <c r="F25" s="17">
        <f>MIN(F21:F23)</f>
        <v>0.46666666666666667</v>
      </c>
      <c r="G25" s="17"/>
    </row>
    <row r="26" spans="3:10">
      <c r="E26" s="2" t="s">
        <v>7</v>
      </c>
      <c r="F26" s="17">
        <f>MAX(F21:F23)</f>
        <v>0.68333333333333335</v>
      </c>
      <c r="G26" s="17"/>
    </row>
    <row r="27" spans="3:10">
      <c r="E27" s="2" t="s">
        <v>8</v>
      </c>
      <c r="F27" s="18">
        <f>F26-F25</f>
        <v>0.21666666666666667</v>
      </c>
      <c r="G27" s="18"/>
    </row>
    <row r="28" spans="3:10">
      <c r="E28" s="2" t="s">
        <v>9</v>
      </c>
      <c r="F28" s="18">
        <f>F26-F24</f>
        <v>0.11111111111111105</v>
      </c>
      <c r="G28" s="18"/>
    </row>
    <row r="29" spans="3:10">
      <c r="E29" s="2" t="s">
        <v>10</v>
      </c>
      <c r="F29" s="18">
        <f>F24-F25</f>
        <v>0.10555555555555562</v>
      </c>
      <c r="G29" s="18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Van</cp:lastModifiedBy>
  <dcterms:created xsi:type="dcterms:W3CDTF">2016-02-04T05:52:41Z</dcterms:created>
  <dcterms:modified xsi:type="dcterms:W3CDTF">2016-02-04T06:34:07Z</dcterms:modified>
</cp:coreProperties>
</file>